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zaraho-my.sharepoint.com/personal/langton_pfaira_zambezira_org/Documents/CAPEX 2024/WREM/Guage Stations/FINAL/"/>
    </mc:Choice>
  </mc:AlternateContent>
  <xr:revisionPtr revIDLastSave="5" documentId="8_{62E26BA6-B9C8-4D67-B496-35B92AECA19B}" xr6:coauthVersionLast="47" xr6:coauthVersionMax="47" xr10:uidLastSave="{E94811C2-1101-4309-A872-F54AEEEF801B}"/>
  <bookViews>
    <workbookView xWindow="-90" yWindow="-90" windowWidth="19380" windowHeight="10260" tabRatio="677" firstSheet="3" activeTab="8" xr2:uid="{24DDF818-E815-4BA2-B796-D86860199032}"/>
  </bookViews>
  <sheets>
    <sheet name="Substructure" sheetId="35" r:id="rId1"/>
    <sheet name="Superstructure" sheetId="34" r:id="rId2"/>
    <sheet name="Roofing" sheetId="36" r:id="rId3"/>
    <sheet name="Carpentry + Iron" sheetId="37" r:id="rId4"/>
    <sheet name="Plumbing" sheetId="38" r:id="rId5"/>
    <sheet name="Electricals" sheetId="39" r:id="rId6"/>
    <sheet name="Tiling" sheetId="41" r:id="rId7"/>
    <sheet name="Painting" sheetId="40" r:id="rId8"/>
    <sheet name="Labour BoQ &amp; Work Plan" sheetId="42" r:id="rId9"/>
    <sheet name="Layout" sheetId="43" r:id="rId10"/>
    <sheet name="Section A-A" sheetId="44" r:id="rId11"/>
    <sheet name="Take- Off" sheetId="45" r:id="rId12"/>
    <sheet name="Sheet2" sheetId="33" r:id="rId13"/>
    <sheet name="Sheet9" sheetId="26" state="hidden" r:id="rId14"/>
    <sheet name="Sheet10" sheetId="27" state="hidden" r:id="rId15"/>
    <sheet name="Sheet11" sheetId="28" state="hidden" r:id="rId16"/>
    <sheet name="Sheet12" sheetId="29" state="hidden" r:id="rId17"/>
    <sheet name="Sheet13" sheetId="30" state="hidden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SW1">'[1]LABOUR RATES'!$N$38</definedName>
    <definedName name="__SW2">'[1]LABOUR RATES'!$M$38</definedName>
    <definedName name="__SW3">'[1]LABOUR RATES'!$L$38</definedName>
    <definedName name="__SW4">'[1]LABOUR RATES'!$K$38</definedName>
    <definedName name="_SW1" localSheetId="11">'[2]Labour Rates'!$N$38</definedName>
    <definedName name="_SW1">#REF!</definedName>
    <definedName name="_SW2" localSheetId="11">'[2]Labour Rates'!$M$38</definedName>
    <definedName name="_SW2">#REF!</definedName>
    <definedName name="_SW3" localSheetId="11">'[2]Labour Rates'!$L$38</definedName>
    <definedName name="_SW3">#REF!</definedName>
    <definedName name="_SW4" localSheetId="11">'[2]Labour Rates'!$K$38</definedName>
    <definedName name="_SW4">#REF!</definedName>
    <definedName name="_wg4">'[1]LABOUR RATES'!$I$38</definedName>
    <definedName name="_wx">'[1]LABOUR RATES'!$J$38</definedName>
    <definedName name="abecost">'[3]Domestic Subcontractors'!$M$28</definedName>
    <definedName name="abenet">[3]Valuation!$AF$5:$AF$2000</definedName>
    <definedName name="abenettot">[3]Valuation!$AF$2004</definedName>
    <definedName name="abeprepurchase">[3]Valuation!$AF$2131:$AF$2159</definedName>
    <definedName name="abeprepurchasetot">[3]Valuation!$AF$2161</definedName>
    <definedName name="airconditionnet">[3]Valuation!$AX$5:$AX$2000</definedName>
    <definedName name="airconditionnettot">[3]Valuation!$AX$2004</definedName>
    <definedName name="alecktime">'[4]time sheet'!$L$56</definedName>
    <definedName name="archalumincost">'[3]Domestic Subcontractors'!$S$28</definedName>
    <definedName name="archaluminnet">[3]Valuation!$AM$5:$AM$2000</definedName>
    <definedName name="archaluminnettot">[3]Valuation!$AM$2004</definedName>
    <definedName name="archalumprepurchase">[3]Valuation!$AM$2131:$AM$2159</definedName>
    <definedName name="archalumprepurchasetot">[3]Valuation!$AM$2161</definedName>
    <definedName name="asphalt">[3]Valuation!$F$604:$F$633</definedName>
    <definedName name="asphalttot">[3]Valuation!$F$634</definedName>
    <definedName name="atriumcost">'[3]Nominated Subcontractors'!$J$28</definedName>
    <definedName name="atriumnet">[3]Valuation!$AY$5:$AY$2000</definedName>
    <definedName name="atriumnettot">[3]Valuation!$AY$2004</definedName>
    <definedName name="atriumprepurchase">[3]Valuation!$AY$2131:$AY$2159</definedName>
    <definedName name="atriumprepurchasetot">[3]Valuation!$AY$2161</definedName>
    <definedName name="Blessingtime">'[5]Time sheet'!$N$100</definedName>
    <definedName name="bricksnet">[3]Valuation!$S$5:$S$2000</definedName>
    <definedName name="bricksnettot">[3]Valuation!$S$2004</definedName>
    <definedName name="brickwork">[3]Valuation!$F$493:$F$598</definedName>
    <definedName name="brickworktot">[3]Valuation!$F$600</definedName>
    <definedName name="BRICKWORKTOTKLM" localSheetId="11">#REF!</definedName>
    <definedName name="BRICKWORKTOTKLM">#REF!</definedName>
    <definedName name="c_1" localSheetId="11">[6]BWKrates!#REF!</definedName>
    <definedName name="c_1">[6]BWKrates!#REF!</definedName>
    <definedName name="c_2" localSheetId="11">'[2]Brickwork Rates'!$H$78</definedName>
    <definedName name="c_2">#REF!</definedName>
    <definedName name="c_6" localSheetId="11">'[2]Demolitions Rates'!$H$105</definedName>
    <definedName name="c_6">#REF!</definedName>
    <definedName name="canopycost">'[3]Nominated Subcontractors'!$K$28</definedName>
    <definedName name="canopynet">[3]Valuation!$AZ$5:$AZ$2000</definedName>
    <definedName name="canopynettot">[3]Valuation!$AZ$2004</definedName>
    <definedName name="canopyprepurchase">[3]Valuation!$AZ$2131:$AZ$2159</definedName>
    <definedName name="canopyprepurchasetot">[3]Valuation!$AZ$2161</definedName>
    <definedName name="carewellcost">'[3]Domestic Subcontractors'!$R$28</definedName>
    <definedName name="carewellnet">[3]Valuation!$AL$5:$AL$2000</definedName>
    <definedName name="carewellnettot">[3]Valuation!$AL$2004</definedName>
    <definedName name="carpetingcost">'[3]Domestic Subcontractors'!$J$28</definedName>
    <definedName name="carpetingnet">[3]Valuation!$AD$5:$AD$2000</definedName>
    <definedName name="carpetingnettot">[3]Valuation!$AD$2004</definedName>
    <definedName name="carpetingprepurchase">[3]Valuation!$AD$2131:$AD$2159</definedName>
    <definedName name="carpetingprepurchasetot">[3]Valuation!$AD$2161</definedName>
    <definedName name="CEMENT" localSheetId="11">'[2]Concrete Rates '!$I$54</definedName>
    <definedName name="CEMENT">#REF!</definedName>
    <definedName name="cementnet">[3]Valuation!$O$5:$O$2000</definedName>
    <definedName name="cementnettot">[3]Valuation!$O$2004</definedName>
    <definedName name="cemprover" localSheetId="11">'[2]Plastering rates'!$H$85</definedName>
    <definedName name="cemprover">#REF!</definedName>
    <definedName name="ciampicost">'[3]Domestic Subcontractors'!$U$28</definedName>
    <definedName name="ciampinet">[3]Valuation!$AN$67:$AN$1857</definedName>
    <definedName name="ciampinettot">[3]Valuation!$AN$2004</definedName>
    <definedName name="citycosts">'[7]Domestic Subcontractors '!$Q$29</definedName>
    <definedName name="COMMONS" localSheetId="11">'[2]Brickwork Rates'!$H$47</definedName>
    <definedName name="COMMONS">#REF!</definedName>
    <definedName name="computertot">[3]Valuation!$F$1983</definedName>
    <definedName name="CONCFWKREINTOTJAP" localSheetId="11">#REF!</definedName>
    <definedName name="CONCFWKREINTOTJAP">#REF!</definedName>
    <definedName name="concrete">[3]Valuation!$F$66:$F$489</definedName>
    <definedName name="concretetot">[3]Valuation!$F$491</definedName>
    <definedName name="contract">'[3]Contract Report'!$H$1</definedName>
    <definedName name="cornerstonecost">'[3]Nominated Subcontractors'!$O$28</definedName>
    <definedName name="cornerstonenet">[3]Valuation!$BE$1815:$BE$2000</definedName>
    <definedName name="cornerstonenettot">[3]Valuation!$BE$2004</definedName>
    <definedName name="costsheet">'[3]Contract Report'!$E$27</definedName>
    <definedName name="crittallhopenet">[3]Valuation!$V$5:$V$2000</definedName>
    <definedName name="crittallhopenettot">[3]Valuation!$V$2004</definedName>
    <definedName name="dayworks">[3]Valuation!$F$2010:$F$2123</definedName>
    <definedName name="dayworkstot">[3]Valuation!$F$2125</definedName>
    <definedName name="Demmoli_gang" localSheetId="11">'[2]Demolitions Rates'!$H$110</definedName>
    <definedName name="Demmoli_gang">#REF!</definedName>
    <definedName name="diamantitecost">'[3]Domestic Subcontractors'!$N$28</definedName>
    <definedName name="diamantitenet">[3]Valuation!$AG$5:$AG$2000</definedName>
    <definedName name="diamantitenettot">[3]Valuation!$AG$2004</definedName>
    <definedName name="Divinetime">'[5]Time sheet'!$N$95</definedName>
    <definedName name="domesticdiscount">'[3]Domestic Subcontractors'!$E$32</definedName>
    <definedName name="domsubsgrossvalue">[3]Valuation!$BI$5:$BI$2000</definedName>
    <definedName name="domsubsgrossvaluetot">[3]Valuation!$BI$2004</definedName>
    <definedName name="domsubsmos">[3]Valuation!$BI$2165:$BI$2194</definedName>
    <definedName name="domsubsnetvalue">[3]Valuation!$BH$5:$BH$2000</definedName>
    <definedName name="domsubsprepurchase">[3]Valuation!$BI$2131:$BI$2159</definedName>
    <definedName name="domsubstablearray">'[3]Domestic Subcontractors'!$A$7:$E$46</definedName>
    <definedName name="doorsnet">[3]Valuation!$Y$5:$Y$2000</definedName>
    <definedName name="doorsnettot">[3]Valuation!$Y$2004</definedName>
    <definedName name="doorsprepurchase">[3]Valuation!$Y$2131:$Y$2159</definedName>
    <definedName name="doorsprepurchasetot">[3]Valuation!$Y$2161</definedName>
    <definedName name="DPC_230" localSheetId="11">'[2]Brickwork Rates'!$H$80</definedName>
    <definedName name="DPC_230">#REF!</definedName>
    <definedName name="drainage">[3]Valuation!$F$1800:$F$1809</definedName>
    <definedName name="drainagetot">[3]Valuation!$F$1811</definedName>
    <definedName name="Dwatswatime">'[4]time sheet'!$L$55</definedName>
    <definedName name="dwkscementtot">[3]Valuation!$O$2125</definedName>
    <definedName name="dwksfwk">[3]Valuation!$N$2010:$N$2124</definedName>
    <definedName name="dwkshenks">[3]Valuation!$U$2010:$U$2124</definedName>
    <definedName name="dwkshenkstot">[3]Valuation!$U$2125</definedName>
    <definedName name="dwksmaterials">[3]Valuation!$T$2010:$T$2124</definedName>
    <definedName name="dwksmaterialstot">[3]Valuation!$T$2125</definedName>
    <definedName name="dwkspg">[3]Valuation!$K$2010:$K$2094</definedName>
    <definedName name="dwkspgtot">[3]Valuation!$K$2125</definedName>
    <definedName name="dwksplant">[3]Valuation!$M$2010:$M$2124</definedName>
    <definedName name="dwksplanttot">[3]Valuation!$M$2125</definedName>
    <definedName name="dwkswages">[3]Valuation!$L$2010:$L$2124</definedName>
    <definedName name="dwkswagestot">[3]Valuation!$L$2125</definedName>
    <definedName name="elphastime">'[4]time sheet'!$L$36</definedName>
    <definedName name="escalabe">[3]Valuation!$AF$2224:$AF$2257</definedName>
    <definedName name="escalabetot">[3]Valuation!$AF$2261</definedName>
    <definedName name="escalarchalumin">[3]Valuation!$AM$2224:$AM$2257</definedName>
    <definedName name="escalarchalumintot">[3]Valuation!$AM$2261</definedName>
    <definedName name="escalationtot">[3]Valuation!$F$2264</definedName>
    <definedName name="escalbricks">[3]Valuation!$S$2200:$S$2215</definedName>
    <definedName name="escalbrickstot">[3]Valuation!$S$2217</definedName>
    <definedName name="escalcarewell">[3]Valuation!$AL$2224:$AL$2257</definedName>
    <definedName name="escalcarewelltot">[3]Valuation!$AL$2261</definedName>
    <definedName name="escalcarpeting">[3]Valuation!$AD$2224:$AD$2257</definedName>
    <definedName name="escalcarpetingtot">[3]Valuation!$AD$2261</definedName>
    <definedName name="escalcement">[3]Valuation!$O$2200:$O$2215</definedName>
    <definedName name="escalcementtot">[3]Valuation!$O$2217</definedName>
    <definedName name="escalcrittallhope">[3]Valuation!$V$2200:$V$2215</definedName>
    <definedName name="escalcrittallhopetot">[3]Valuation!$V$2217</definedName>
    <definedName name="escaldiamantite">[3]Valuation!$AG$2224:$AG$2257</definedName>
    <definedName name="escaldiamantitetot">[3]Valuation!$AG$2261</definedName>
    <definedName name="escalfsage">[3]Valuation!$AE$2224:$AE$2257</definedName>
    <definedName name="escalfsagetot">[3]Valuation!$AE$2261</definedName>
    <definedName name="escalhalsteds">[3]Valuation!$X$2200:$X$2215</definedName>
    <definedName name="escalhalstedstot">[3]Valuation!$X$2217</definedName>
    <definedName name="escalhdunn">[3]Valuation!$AA$2224:$AA$2257</definedName>
    <definedName name="escalhdunntot">[3]Valuation!$AA$2261</definedName>
    <definedName name="escalhenks">[3]Valuation!$U$2200:$U$2215</definedName>
    <definedName name="escalhenkstot">[3]Valuation!$U$2217</definedName>
    <definedName name="escalhjsmith">[3]Valuation!$AQ$2224:$AQ$2257</definedName>
    <definedName name="escalhjsmithtot">[3]Valuation!$AQ$2261</definedName>
    <definedName name="escalinsco">[3]Valuation!$AK$2224:$AK$2257</definedName>
    <definedName name="escalinscotot">[3]Valuation!$AK$2261</definedName>
    <definedName name="escalmasasa">[3]Valuation!$Y$2200:$Y$2215</definedName>
    <definedName name="escalmasasatot">[3]Valuation!$Y$2217</definedName>
    <definedName name="escalmaterials">[3]Valuation!$T$2200:$T$2215</definedName>
    <definedName name="escalmaterialstot">[3]Valuation!$T$2217</definedName>
    <definedName name="escalmr">'[3]Contract Report'!$E$14</definedName>
    <definedName name="escalneves">[3]Valuation!$AT$2224:$AT$2257</definedName>
    <definedName name="escalnevestot">[3]Valuation!$AT$2261</definedName>
    <definedName name="escalpainting">[3]Valuation!$AJ$2224:$AJ$2257</definedName>
    <definedName name="escalpaintingtot">[3]Valuation!$AJ$2261</definedName>
    <definedName name="escalpitsand">[3]Valuation!$Q$2200:$Q$2215</definedName>
    <definedName name="escalpitsandtot">[3]Valuation!$Q$2217</definedName>
    <definedName name="escalriversand">[3]Valuation!$P$2200:$P$2215</definedName>
    <definedName name="escalriversandtot">[3]Valuation!$P$2217</definedName>
    <definedName name="escalrpg">[3]Valuation!$AB$2224:$AB$2257</definedName>
    <definedName name="escalrpgtot">[3]Valuation!$AB$2261</definedName>
    <definedName name="escalrutize">[3]Valuation!$AC$2224:$AC$2257</definedName>
    <definedName name="escalrutizetot">[3]Valuation!$AC$2261</definedName>
    <definedName name="escalstone">[3]Valuation!$R$2200:$R$2215</definedName>
    <definedName name="escalstonetot">[3]Valuation!$R$2217</definedName>
    <definedName name="escalsubcongross">'[3]Contract Report'!$E$13</definedName>
    <definedName name="escalterracoate">[3]Valuation!$AI$2224:$AI$2257</definedName>
    <definedName name="escalterracoatetot">[3]Valuation!$AI$2261</definedName>
    <definedName name="escaltregers">[3]Valuation!$AH$2224:$AH$2257</definedName>
    <definedName name="escaltregerstot">[3]Valuation!$AH$2261</definedName>
    <definedName name="escalwages">[3]Valuation!$L$2200:$L$2215</definedName>
    <definedName name="escalwagestot">[3]Valuation!$L$2217</definedName>
    <definedName name="escalzimflooringtot">'[7]NSSA Valuation'!$AC$1257</definedName>
    <definedName name="excavationtot">[3]Valuation!$F$62</definedName>
    <definedName name="extcanopynet">[3]Valuation!$W$1871:$W$1872</definedName>
    <definedName name="extcanopynettot">[3]Valuation!$W$2004</definedName>
    <definedName name="FACEBRICKS" localSheetId="11">'[2]Brickwork Rates'!$H$58</definedName>
    <definedName name="FACEBRICKS">#REF!</definedName>
    <definedName name="FACEBRICS" localSheetId="11">[8]BWKrates!#REF!</definedName>
    <definedName name="FACEBRICS">[8]BWKrates!#REF!</definedName>
    <definedName name="formworknet">[3]Valuation!$N$5:$N$2000</definedName>
    <definedName name="formworknettot">[3]Valuation!$N$2004</definedName>
    <definedName name="fsagecost">'[3]Domestic Subcontractors'!$K$28</definedName>
    <definedName name="fsagenet">[3]Valuation!$AE$5:$AE$2000</definedName>
    <definedName name="fsagenettot">[3]Valuation!$AE$2004</definedName>
    <definedName name="fsageprepurchase">[3]Valuation!$AE$2131:$AE$2159</definedName>
    <definedName name="GANG" localSheetId="11">#REF!</definedName>
    <definedName name="GANG">#REF!</definedName>
    <definedName name="Gaytime">'[5]Time sheet'!$N$74</definedName>
    <definedName name="glazing">[3]Valuation!$F$1651:$F$1664</definedName>
    <definedName name="glazingtot">[3]Valuation!$F$1666</definedName>
    <definedName name="grossprepurchase">[3]Valuation!$F$2131:$F$2159</definedName>
    <definedName name="grossprepurchasetot">[3]Valuation!$F$2161</definedName>
    <definedName name="halstedsnet">[3]Valuation!$X$5:$X$2000</definedName>
    <definedName name="halstedsnettot">[3]Valuation!$X$2004</definedName>
    <definedName name="hdunncost">'[3]Domestic Subcontractors'!$G$28</definedName>
    <definedName name="hdunnnet">[3]Valuation!$AA$5:$AA$2000</definedName>
    <definedName name="hdunnnettot">[3]Valuation!$AA$2004</definedName>
    <definedName name="hdunnprepurchase">[3]Valuation!$AA$2131:$AA$2159</definedName>
    <definedName name="hdunnprepurchasetot">[3]Valuation!$AA$2161</definedName>
    <definedName name="heataircost">'[3]Nominated Subcontractors'!$H$28</definedName>
    <definedName name="heatairnet">[3]Valuation!$AW$5:$AW$2000</definedName>
    <definedName name="heatairnettot">[3]Valuation!$AW$2004</definedName>
    <definedName name="heatairprepurchase">[3]Valuation!$AW$2131:$AW$2159</definedName>
    <definedName name="heatairprepurchasetot">[3]Valuation!$AW$2161</definedName>
    <definedName name="henksnet">[3]Valuation!$U$5:$U$2000</definedName>
    <definedName name="henksnettot">[3]Valuation!$U$2004</definedName>
    <definedName name="hiteccost">'[3]Nominated Subcontractors'!$M$28</definedName>
    <definedName name="hitecnet">[3]Valuation!$BB$5:$BB$2000</definedName>
    <definedName name="hitecnettot">[3]Valuation!$BB$2004</definedName>
    <definedName name="hjsmithcost">'[3]Domestic Subcontractors'!$W$28</definedName>
    <definedName name="hjsmithnet">[3]Valuation!$AQ$830</definedName>
    <definedName name="hjsmithnettot">[3]Valuation!$AQ$2004</definedName>
    <definedName name="HOARDING">'[9]NSSA Valuation'!#REF!</definedName>
    <definedName name="hubertcost">'[3]Nominated Subcontractors'!$L$28</definedName>
    <definedName name="hubertnet">[3]Valuation!$BA$5:$BA$2000</definedName>
    <definedName name="hubertnettot">[3]Valuation!$BA$2004</definedName>
    <definedName name="INDUSTRIALS" localSheetId="11">'[2]Brickwork Rates'!$H$52</definedName>
    <definedName name="INDUSTRIALS">#REF!</definedName>
    <definedName name="INDUSTRIULS">[6]BWKrates!$H$44</definedName>
    <definedName name="inscocost">'[3]Domestic Subcontractors'!$P$28</definedName>
    <definedName name="insconet">[3]Valuation!$AK$5:$AK$2000</definedName>
    <definedName name="insconettot">[3]Valuation!$AK$2004</definedName>
    <definedName name="inscoprepurchase">[3]Valuation!$AK$2131:$AK$2159</definedName>
    <definedName name="inscoprepurchasetot">[3]Valuation!$AK$2161</definedName>
    <definedName name="invoicecheck">'[3]NSSA Invoice-ext'!$E$43</definedName>
    <definedName name="joinery">[3]Valuation!$F$640:$F$770</definedName>
    <definedName name="joinerytot">[3]Valuation!$F$771</definedName>
    <definedName name="kudzaitime">'[4]time sheet'!$L$57</definedName>
    <definedName name="kuparatime">'[5]Time sheet'!$N$94</definedName>
    <definedName name="LABOUR" localSheetId="11">'[2]Concrete Rates '!$I$43</definedName>
    <definedName name="LABOUR">#REF!</definedName>
    <definedName name="lelectronnet">[3]Valuation!$AU$5:$AU$2000</definedName>
    <definedName name="lelectronnettot">[3]Valuation!$AU$2004</definedName>
    <definedName name="lelectronprepurchase">[3]Valuation!$AU$2131:$AU$2159</definedName>
    <definedName name="lelectronprepurchasetot">[3]Valuation!$AU$2161</definedName>
    <definedName name="Leontime">'[5]Time sheet'!$N$93</definedName>
    <definedName name="Madyembudzitime">'[5]Time sheet'!#REF!</definedName>
    <definedName name="Masikatitime">'[5]Time sheet'!$N$92</definedName>
    <definedName name="masimbatime">'[4]time sheet'!$L$53</definedName>
    <definedName name="materialsnet">[3]Valuation!$T$5:$T$2000</definedName>
    <definedName name="materialsnettot">[3]Valuation!$T$2004</definedName>
    <definedName name="metalwork">[3]Valuation!$F$773:$F$1095</definedName>
    <definedName name="metalworktot">[3]Valuation!$F$1097</definedName>
    <definedName name="METALWORKTOTKLM" localSheetId="11">#REF!</definedName>
    <definedName name="METALWORKTOTKLM">#REF!</definedName>
    <definedName name="miscsubnet">[3]Valuation!$Z$5:$Z$2000</definedName>
    <definedName name="miscsubnettot">[3]Valuation!$Z$2004</definedName>
    <definedName name="month">[3]Valuation!$F$3</definedName>
    <definedName name="mos">'[3]Contract Report'!$E$11</definedName>
    <definedName name="mosabe">[3]Valuation!$AF$2165:$AF$2194</definedName>
    <definedName name="mosabetot">[3]Valuation!$AF$2196</definedName>
    <definedName name="mosarchalumin">[3]Valuation!$AM$2165:$AM$2194</definedName>
    <definedName name="mosarchalumintot">[3]Valuation!$AM$2196</definedName>
    <definedName name="mosbricks">[3]Valuation!$S$2165:$S$2194</definedName>
    <definedName name="mosbrickstot">[3]Valuation!$S$2196</definedName>
    <definedName name="moscanopy">[3]Valuation!$AZ$2165:$AZ$2194</definedName>
    <definedName name="moscanopytot">[3]Valuation!$AZ$2196</definedName>
    <definedName name="moscarewell">[3]Valuation!$AL$2165:$AL$2194</definedName>
    <definedName name="moscarewelltot">[3]Valuation!$AL$2196</definedName>
    <definedName name="moscarpeting">[3]Valuation!$AD$2165:$AD$2194</definedName>
    <definedName name="moscarpetingtot">[3]Valuation!$AD$2196</definedName>
    <definedName name="moscement">[3]Valuation!$O$2165:$O$2194</definedName>
    <definedName name="moscementtot">[3]Valuation!$O$2196</definedName>
    <definedName name="mosciampi">[3]Valuation!$AN$2165:$AN$2194</definedName>
    <definedName name="mosciampitot">[3]Valuation!$AN$2196</definedName>
    <definedName name="moscornerstone">[3]Valuation!$BE$2165:$BE$2194</definedName>
    <definedName name="moscornerstonetot">[3]Valuation!$BE$2196</definedName>
    <definedName name="moscrittallhope">[3]Valuation!$V$2165:$V$2194</definedName>
    <definedName name="moscrittallhopetot">[3]Valuation!$V$2196</definedName>
    <definedName name="mosdiamantite">[3]Valuation!$AG$2165:$AG$2194</definedName>
    <definedName name="mosdiamantitetot">[3]Valuation!$AG$2196</definedName>
    <definedName name="mosdoors">[3]Valuation!$Y$2165:$Y$2194</definedName>
    <definedName name="mosdoorstot">[3]Valuation!$Y$2196</definedName>
    <definedName name="mosfsage">[3]Valuation!$AE$2165:$AE$2194</definedName>
    <definedName name="mosfsagetot">[3]Valuation!$AE$2196</definedName>
    <definedName name="mosgross">[3]Valuation!$F$2163:$F$2194</definedName>
    <definedName name="mosgrosstot">[3]Valuation!$F$2196</definedName>
    <definedName name="moshalsteds">[3]Valuation!$X$2165:$X$2194</definedName>
    <definedName name="moshalstedstot">[3]Valuation!$X$2196</definedName>
    <definedName name="moshdunn">[3]Valuation!$AA$2165:$AA$2194</definedName>
    <definedName name="moshdunntot">[3]Valuation!$AA$2196</definedName>
    <definedName name="moshjsmith">[3]Valuation!$AQ$2165:$AQ$2194</definedName>
    <definedName name="moshjsmithtot">[3]Valuation!$AQ$2196</definedName>
    <definedName name="mosinsco">[3]Valuation!$AK$2165:$AK$2194</definedName>
    <definedName name="mosinscotot">[3]Valuation!$AK$2196</definedName>
    <definedName name="MOSKLMTOT" localSheetId="11">#REF!</definedName>
    <definedName name="MOSKLMTOT">#REF!</definedName>
    <definedName name="mosmaterials">[3]Valuation!$T$2165:$T$2194</definedName>
    <definedName name="mosmaterialstot">[3]Valuation!$T$2196</definedName>
    <definedName name="mosmsasatot">'[7]NSSA Valuation'!$X$1210</definedName>
    <definedName name="mosneves">[3]Valuation!$AT$2165:$AT$2194</definedName>
    <definedName name="mosnevestot">[3]Valuation!$AT$2196</definedName>
    <definedName name="mospainting">[3]Valuation!$AJ$2165:$AJ$2194</definedName>
    <definedName name="mospaintingtot">[3]Valuation!$AJ$2196</definedName>
    <definedName name="mospitsand">[3]Valuation!$Q$2165:$Q$2194</definedName>
    <definedName name="mospitsandtot">[3]Valuation!$Q$2196</definedName>
    <definedName name="mospumps">[3]Valuation!$AP$2165:$AP$2194</definedName>
    <definedName name="mospumpstot">[3]Valuation!$AP$2196</definedName>
    <definedName name="mosriversand">[3]Valuation!$P$2165:$P$2194</definedName>
    <definedName name="mosriversandtot">[3]Valuation!$P$2196</definedName>
    <definedName name="mosrpg">[3]Valuation!$AB$2165:$AB$2194</definedName>
    <definedName name="mosrpgtot">[3]Valuation!$AB$2196</definedName>
    <definedName name="mosrutize">[3]Valuation!$AC$2165:$AC$2194</definedName>
    <definedName name="mosrutizetot">[3]Valuation!$AC$2196</definedName>
    <definedName name="mossignit">[3]Valuation!$BD$2176:$BD$2194</definedName>
    <definedName name="mossignittot">[3]Valuation!$BD$2196</definedName>
    <definedName name="mosstone">[3]Valuation!$R$2165:$R$2194</definedName>
    <definedName name="mosstonetot">[3]Valuation!$R$2196</definedName>
    <definedName name="mosterracoate">[3]Valuation!$AI$2165:$AI$2194</definedName>
    <definedName name="mosterracoatetot">[3]Valuation!$AI$2196</definedName>
    <definedName name="mostregers">[3]Valuation!$AH$2165:$AH$2194</definedName>
    <definedName name="mostregerstot">[3]Valuation!$AH$2196</definedName>
    <definedName name="mosturnall">[3]Valuation!$AO$2165:$AO$2194</definedName>
    <definedName name="mosturnalltot">[3]Valuation!$AO$2196</definedName>
    <definedName name="mrclaimabe">'[3]Domestic Subcontractors'!$M$16</definedName>
    <definedName name="mrclaimaircondition">'[3]Nominated Subcontractors'!$I$16</definedName>
    <definedName name="mrclaimarchalumin">'[3]Domestic Subcontractors'!$S$16</definedName>
    <definedName name="mrclaimatrium">'[3]Nominated Subcontractors'!$J$16</definedName>
    <definedName name="mrclaimcanopy">'[3]Nominated Subcontractors'!$K$16</definedName>
    <definedName name="mrclaimcarewell">'[3]Domestic Subcontractors'!$R$16</definedName>
    <definedName name="mrclaimcarpeting">'[3]Domestic Subcontractors'!$J$16</definedName>
    <definedName name="mrclaimciampi">'[3]Domestic Subcontractors'!$U$16</definedName>
    <definedName name="mrclaimcornerstone">'[3]Nominated Subcontractors'!$O$16</definedName>
    <definedName name="mrclaimdiamantite">'[3]Domestic Subcontractors'!$N$16</definedName>
    <definedName name="mrclaimfsage">'[3]Domestic Subcontractors'!$K$16</definedName>
    <definedName name="mrclaimhdunn">'[3]Domestic Subcontractors'!$G$16</definedName>
    <definedName name="mrclaimheatair">'[3]Nominated Subcontractors'!$H$16</definedName>
    <definedName name="mrclaimhitec">'[3]Nominated Subcontractors'!$M$16</definedName>
    <definedName name="mrclaimhjsmith">'[3]Domestic Subcontractors'!$W$16</definedName>
    <definedName name="mrclaimhubert">'[3]Nominated Subcontractors'!$L$16</definedName>
    <definedName name="mrclaiminsco">'[3]Domestic Subcontractors'!$P$16</definedName>
    <definedName name="mrclaimneves">'[3]Domestic Subcontractors'!$Z$16</definedName>
    <definedName name="mrclaimpainting">'[3]Domestic Subcontractors'!$Q$16</definedName>
    <definedName name="mrclaimpumps">'[3]Domestic Subcontractors'!$T$16</definedName>
    <definedName name="mrclaimrpg">'[3]Domestic Subcontractors'!$H$16</definedName>
    <definedName name="mrclaimrutize">'[3]Domestic Subcontractors'!$I$16</definedName>
    <definedName name="mrclaimschindler">'[3]Nominated Subcontractors'!$G$16</definedName>
    <definedName name="mrclaimsignit">'[3]Nominated Subcontractors'!$N$16</definedName>
    <definedName name="mrclaimspectrolite">'[3]Nominated Subcontractors'!$Q$16</definedName>
    <definedName name="mrclaimsundries">'[3]Nominated Subcontractors'!$P$16</definedName>
    <definedName name="mrclaimtate">'[3]Nominated Subcontractors'!$F$16</definedName>
    <definedName name="mrclaimterracoate">'[3]Domestic Subcontractors'!$L$16</definedName>
    <definedName name="mrclaimtregers">'[3]Domestic Subcontractors'!$O$16</definedName>
    <definedName name="mrclaimturnall">'[3]Domestic Subcontractors'!$V$16</definedName>
    <definedName name="mrescalation">[3]Valuation!$F$2200:$F$2215</definedName>
    <definedName name="mrescalationtot">[3]Valuation!$F$2220</definedName>
    <definedName name="natcost">'[3]Nominated Subcontractors'!$I$28</definedName>
    <definedName name="network">'[3]Contract Report'!$E$6</definedName>
    <definedName name="nevescost">'[3]Domestic Subcontractors'!$Z$28</definedName>
    <definedName name="nevesnet">[3]Valuation!$AT$5:$AT$2000</definedName>
    <definedName name="nevesnettot">[3]Valuation!$AT$2004</definedName>
    <definedName name="nomsubstablearray">'[3]Nominated Subcontractors'!$A$7:$E$45</definedName>
    <definedName name="norairtechprepurchase">[3]Valuation!$AX$2131:$AX$2159</definedName>
    <definedName name="norairtechprepurchasetot">[3]Valuation!$AX$2161</definedName>
    <definedName name="noresttime">'[4]time sheet'!$L$44</definedName>
    <definedName name="othercosteffects">'[3]Cost Effects'!$F$18</definedName>
    <definedName name="othertot">[3]Valuation!$F$1876</definedName>
    <definedName name="overclaimttd" localSheetId="11">#REF!</definedName>
    <definedName name="overclaimttd">#REF!</definedName>
    <definedName name="painting">[3]Valuation!$F$1672:$F$1742</definedName>
    <definedName name="paintingcost">'[3]Domestic Subcontractors'!$Q$28</definedName>
    <definedName name="paintingnet">[3]Valuation!$AJ$5:$AJ$2000</definedName>
    <definedName name="paintingnettot">[3]Valuation!$AJ$2004</definedName>
    <definedName name="paintingtot">[3]Valuation!$F$1744</definedName>
    <definedName name="pavings">[3]Valuation!$F$1229:$F$1329</definedName>
    <definedName name="pavingstot">[3]Valuation!$F$1330</definedName>
    <definedName name="PayAlois" localSheetId="11">#REF!</definedName>
    <definedName name="PayAlois">#REF!</definedName>
    <definedName name="PayBanga" localSheetId="11">#REF!</definedName>
    <definedName name="PayBanga">#REF!</definedName>
    <definedName name="PayBanguza" localSheetId="11">#REF!</definedName>
    <definedName name="PayBanguza">#REF!</definedName>
    <definedName name="PayBranco" localSheetId="11">#REF!</definedName>
    <definedName name="PayBranco">#REF!</definedName>
    <definedName name="PayCathbert" localSheetId="11">#REF!</definedName>
    <definedName name="PayCathbert">#REF!</definedName>
    <definedName name="PayEnzo" localSheetId="11">#REF!</definedName>
    <definedName name="PayEnzo">#REF!</definedName>
    <definedName name="PayGadz" localSheetId="11">#REF!</definedName>
    <definedName name="PayGadz">#REF!</definedName>
    <definedName name="PayGay" localSheetId="11">#REF!</definedName>
    <definedName name="PayGay">#REF!</definedName>
    <definedName name="PayHansen" localSheetId="11">#REF!</definedName>
    <definedName name="PayHansen">#REF!</definedName>
    <definedName name="PayLast" localSheetId="11">#REF!</definedName>
    <definedName name="PayLast">#REF!</definedName>
    <definedName name="PayLavender" localSheetId="11">#REF!</definedName>
    <definedName name="PayLavender">#REF!</definedName>
    <definedName name="PayMadyembudzi" localSheetId="11">#REF!</definedName>
    <definedName name="PayMadyembudzi">#REF!</definedName>
    <definedName name="PayMapfumo" localSheetId="11">#REF!</definedName>
    <definedName name="PayMapfumo">#REF!</definedName>
    <definedName name="PayOdza" localSheetId="11">#REF!</definedName>
    <definedName name="PayOdza">#REF!</definedName>
    <definedName name="PayPhiri" localSheetId="11">#REF!</definedName>
    <definedName name="PayPhiri">#REF!</definedName>
    <definedName name="PayRevai" localSheetId="11">#REF!</definedName>
    <definedName name="PayRevai">#REF!</definedName>
    <definedName name="PayZvie" localSheetId="11">#REF!</definedName>
    <definedName name="PayZvie">#REF!</definedName>
    <definedName name="permacretecost">'[3]Domestic Subcontractors'!$Y$28</definedName>
    <definedName name="permacretenet">[3]Valuation!$AS$1791:$AS$1857</definedName>
    <definedName name="permacretenettot">[3]Valuation!$AS$2004</definedName>
    <definedName name="pggross">[3]Valuation!$F$8:$F$50</definedName>
    <definedName name="pggrosstot">[3]Valuation!$F$52</definedName>
    <definedName name="pgnet">[3]Valuation!$K$5:$K$2000</definedName>
    <definedName name="pgnettot">[3]Valuation!$K$2004</definedName>
    <definedName name="pgpg" localSheetId="11">#REF!</definedName>
    <definedName name="pgpg">#REF!</definedName>
    <definedName name="pgplant" localSheetId="11">#REF!</definedName>
    <definedName name="pgplant">#REF!</definedName>
    <definedName name="PGTOTJAP" localSheetId="11">#REF!</definedName>
    <definedName name="PGTOTJAP">#REF!</definedName>
    <definedName name="PGTOTKLM" localSheetId="11">#REF!</definedName>
    <definedName name="PGTOTKLM">#REF!</definedName>
    <definedName name="pgwages" localSheetId="11">#REF!</definedName>
    <definedName name="pgwages">#REF!</definedName>
    <definedName name="pitsand" localSheetId="11">'[2]Brickwork Rates'!$H$75</definedName>
    <definedName name="pitsand">#REF!</definedName>
    <definedName name="pitsandnet">[3]Valuation!$Q$5:$Q$2000</definedName>
    <definedName name="pitsandnettot">[3]Valuation!$Q$2004</definedName>
    <definedName name="plantnet">[3]Valuation!$M$5:$M$2000</definedName>
    <definedName name="plantnettot">[3]Valuation!$M$2004</definedName>
    <definedName name="plastering">[3]Valuation!$F$1101:$F$1224</definedName>
    <definedName name="plasteringtot">[3]Valuation!$F$1225</definedName>
    <definedName name="plumbing">[3]Valuation!$F$1332:$F$1643</definedName>
    <definedName name="plumbingtot">[3]Valuation!$F$1645</definedName>
    <definedName name="prepurchase">'[3]Contract Report'!$E$12</definedName>
    <definedName name="prepurchaserecoverytot">'[3]Contract Report'!$B$18</definedName>
    <definedName name="_xlnm.Print_Area" localSheetId="3">'Carpentry + Iron'!$A$1:$D$31</definedName>
    <definedName name="_xlnm.Print_Area" localSheetId="5">Electricals!$A$1:$D$73</definedName>
    <definedName name="_xlnm.Print_Area" localSheetId="7">Painting!$A$1:$D$29</definedName>
    <definedName name="_xlnm.Print_Area" localSheetId="4">Plumbing!$A$1:$D$73</definedName>
    <definedName name="_xlnm.Print_Area" localSheetId="2">Roofing!$A$1:$D$26</definedName>
    <definedName name="_xlnm.Print_Area" localSheetId="0">Substructure!$A$1:$D$33</definedName>
    <definedName name="_xlnm.Print_Area" localSheetId="1">Superstructure!$A$1:$D$23</definedName>
    <definedName name="_xlnm.Print_Area" localSheetId="6">Tiling!$A$1:$D$17</definedName>
    <definedName name="Profit" localSheetId="11">'[2]Main Summary'!$C$10</definedName>
    <definedName name="Profit">#REF!</definedName>
    <definedName name="provabe">[3]Subcontractors!$K$32</definedName>
    <definedName name="provaircondition">[3]Subcontractors!$K$16</definedName>
    <definedName name="provarchalumin">[3]Subcontractors!$K$39</definedName>
    <definedName name="provatrium">[3]Subcontractors!$K$18</definedName>
    <definedName name="provcanopy">[3]Subcontractors!$K$19</definedName>
    <definedName name="provcarewell">[3]Subcontractors!$K$37</definedName>
    <definedName name="provcarpeting">[3]Subcontractors!$K$30</definedName>
    <definedName name="provciampi">[3]Subcontractors!$K$42</definedName>
    <definedName name="provcornerstone">[3]Subcontractors!$K$24</definedName>
    <definedName name="provdiamantite">[3]Subcontractors!$K$35</definedName>
    <definedName name="provfsage">[3]Subcontractors!$K$29</definedName>
    <definedName name="provgalleryart">[3]Subcontractors!#REF!</definedName>
    <definedName name="provhdunn">[3]Subcontractors!$K$34</definedName>
    <definedName name="provheatair">[3]Subcontractors!$K$15</definedName>
    <definedName name="provhitech">[3]Subcontractors!$K$17</definedName>
    <definedName name="provhjsmith">[3]Subcontractors!$K$44</definedName>
    <definedName name="provhubert">[3]Subcontractors!$K$20</definedName>
    <definedName name="provinsco">[3]Subcontractors!$K$33</definedName>
    <definedName name="provneves">[3]Subcontractors!$K$40</definedName>
    <definedName name="provpainting">[3]Subcontractors!$K$36</definedName>
    <definedName name="provpermacrete">[3]Subcontractors!$K$45</definedName>
    <definedName name="provpumps">[3]Subcontractors!$K$41</definedName>
    <definedName name="provrpg">[3]Subcontractors!$K$28</definedName>
    <definedName name="provrutize">[3]Subcontractors!$K$27</definedName>
    <definedName name="provschindler">[3]Subcontractors!$K$14</definedName>
    <definedName name="provsignit">[3]Subcontractors!$K$22</definedName>
    <definedName name="provspectrolite">[3]Subcontractors!$K$21</definedName>
    <definedName name="provsundries">[3]Subcontractors!$K$23</definedName>
    <definedName name="provtate">[3]Subcontractors!$K$13</definedName>
    <definedName name="provterracoate">[3]Subcontractors!$K$31</definedName>
    <definedName name="provtreger">[3]Subcontractors!$K$38</definedName>
    <definedName name="provturnall">[3]Subcontractors!$K$43</definedName>
    <definedName name="provzimtile">[3]Subcontractors!$K$46</definedName>
    <definedName name="pscmos" localSheetId="11">#REF!</definedName>
    <definedName name="pscmos">#REF!</definedName>
    <definedName name="pscwork" localSheetId="11">#REF!</definedName>
    <definedName name="pscwork">#REF!</definedName>
    <definedName name="pumpcosts">'[3]Domestic Subcontractors'!$T$28</definedName>
    <definedName name="pumpsnet">[3]Valuation!$AP$67:$AP$1857</definedName>
    <definedName name="pumpsnettot">[3]Valuation!$AP$2004</definedName>
    <definedName name="riversandnet">[3]Valuation!$P$5:$P$2000</definedName>
    <definedName name="riversandnettot">[3]Valuation!$P$2004</definedName>
    <definedName name="roofing">[3]Valuation!#REF!</definedName>
    <definedName name="roofingtot">[3]Valuation!#REF!</definedName>
    <definedName name="rpgcost">'[3]Domestic Subcontractors'!$H$28</definedName>
    <definedName name="rpgnet">[3]Valuation!$AB$5:$AB$2000</definedName>
    <definedName name="rpgnettot">[3]Valuation!$AB$2004</definedName>
    <definedName name="rpgprepurchase">[3]Valuation!$AB$2131:$AB$2159</definedName>
    <definedName name="rpgprepurchasetot">[3]Valuation!$AB$2161</definedName>
    <definedName name="rutizecost">'[3]Domestic Subcontractors'!$I$28</definedName>
    <definedName name="rutizenet">[3]Valuation!$AC$5:$AC$2000</definedName>
    <definedName name="rutizenettot">[3]Valuation!$AC$2004</definedName>
    <definedName name="rutizeprepurchase">[3]Valuation!$AC$2131:$AC$2159</definedName>
    <definedName name="rutizeprepurchasetot">[3]Valuation!$AC$2161</definedName>
    <definedName name="sageprepurchasetot">'[7]NSSA Valuation'!$AD$1078</definedName>
    <definedName name="SAND" localSheetId="11">'[2]Concrete Rates '!$I$74</definedName>
    <definedName name="SAND">#REF!</definedName>
    <definedName name="schindlercost">'[3]Nominated Subcontractors'!$G$28</definedName>
    <definedName name="schindnet">[3]Valuation!$AV$5:$AV$2000</definedName>
    <definedName name="schindnettot">[3]Valuation!$AV$2004</definedName>
    <definedName name="screed_g" localSheetId="11">'[2]Screeds rates'!$H$58</definedName>
    <definedName name="screed_g">'[6]screeds rates'!$H$43</definedName>
    <definedName name="SHIFT" localSheetId="11">#REF!</definedName>
    <definedName name="SHIFT">#REF!</definedName>
    <definedName name="signitcost">'[3]Nominated Subcontractors'!$N$28</definedName>
    <definedName name="signitnet">[3]Valuation!$BD$1815:$BD$1857</definedName>
    <definedName name="signitnettot">[3]Valuation!$BD$2004</definedName>
    <definedName name="siteworks">[3]Valuation!$F$1750:$F$1793</definedName>
    <definedName name="siteworkstot">[3]Valuation!$F$1796</definedName>
    <definedName name="specialist">[3]Valuation!$F$1815:$F$1865</definedName>
    <definedName name="SPECIALISTSERVICESTOTKLM" localSheetId="11">#REF!</definedName>
    <definedName name="SPECIALISTSERVICESTOTKLM">#REF!</definedName>
    <definedName name="specialisttot">[3]Valuation!$F$1867</definedName>
    <definedName name="spectrolitecost">'[3]Nominated Subcontractors'!$Q$28</definedName>
    <definedName name="spectrolitenet">[3]Valuation!$BG$5:$BG$2000</definedName>
    <definedName name="spectrolitenettot">[3]Valuation!$BG$2004</definedName>
    <definedName name="STONE" localSheetId="11">'[2]Concrete Rates '!$I$62</definedName>
    <definedName name="STONE">#REF!</definedName>
    <definedName name="stonenet">[3]Valuation!$R$5:$R$2000</definedName>
    <definedName name="stonenettot">[3]Valuation!$R$2004</definedName>
    <definedName name="subconcosts">[3]Subcontractors!$H$54</definedName>
    <definedName name="subconeffectstot">[3]Subcontractors!$K$54</definedName>
    <definedName name="subconescalation">[3]Valuation!$F$2224:$F$2257</definedName>
    <definedName name="subconescalationtot">[3]Valuation!$F$2262</definedName>
    <definedName name="sundriescost">'[3]Nominated Subcontractors'!$P$28</definedName>
    <definedName name="sundriesnettot">[3]Valuation!$BF$2004</definedName>
    <definedName name="SW_1">'[10]Labour Rates'!$N$38</definedName>
    <definedName name="SW_2">'[10]Labour Rates'!$M$38</definedName>
    <definedName name="SW_3">'[10]Labour Rates'!$L$38</definedName>
    <definedName name="SW_4">'[10]Labour Rates'!$K$38</definedName>
    <definedName name="tatecost">'[3]Nominated Subcontractors'!$F$28</definedName>
    <definedName name="tawiratime">'[4]time sheet'!$L$51</definedName>
    <definedName name="TEAM" localSheetId="11">'[2]Formwork Rates'!$D$18</definedName>
    <definedName name="TEAM">#REF!</definedName>
    <definedName name="tenantsPGtot" localSheetId="11">'[3]Contract Report'!#REF!</definedName>
    <definedName name="tenantsPGtot">'[3]Contract Report'!#REF!</definedName>
    <definedName name="terracoatecost">'[3]Domestic Subcontractors'!$L$28</definedName>
    <definedName name="terracoatenet">[3]Valuation!$AI$5:$AI$2000</definedName>
    <definedName name="terracoatenettot">[3]Valuation!$AI$2004</definedName>
    <definedName name="terracoateprepurchase">[3]Valuation!$AI$2131:$AI$2159</definedName>
    <definedName name="terracoateprepurchasetot">[3]Valuation!$AI$2161</definedName>
    <definedName name="totalallowable">'[3]Contract Report'!$B$15</definedName>
    <definedName name="totalescalmr">[3]Valuation!$F$2198:$F$2216</definedName>
    <definedName name="totalmos">[3]Valuation!$K$2163:$BG$2194</definedName>
    <definedName name="totalnetwork">[3]Valuation!$K$2004:$BG$2004</definedName>
    <definedName name="totalprepurchase">[3]Valuation!$K$2127:$BG$2160</definedName>
    <definedName name="totalsubsescaladmin">[3]Valuation!$K$2260:$BG$2260</definedName>
    <definedName name="totalsubsescalnet">[3]Valuation!$J$2224:$J$2257</definedName>
    <definedName name="tregercost">'[3]Domestic Subcontractors'!$O$28</definedName>
    <definedName name="tregersnet">[3]Valuation!$AH$5:$AH$2000</definedName>
    <definedName name="tregersnettot">[3]Valuation!$AH$2004</definedName>
    <definedName name="turnallcosts">'[3]Domestic Subcontractors'!$V$28</definedName>
    <definedName name="turnallnet">[3]Valuation!$AO$67:$AO$1857</definedName>
    <definedName name="turnallnettot">[3]Valuation!$AO$2004</definedName>
    <definedName name="underoverclaims">'[3]Value Effects'!$F$14</definedName>
    <definedName name="valuation">[3]Valuation!$C$3</definedName>
    <definedName name="VALUE">[3]summary!$H$4</definedName>
    <definedName name="VIBRA" localSheetId="11">'[2]Concrete Rates '!$I$89</definedName>
    <definedName name="VIBRA">#REF!</definedName>
    <definedName name="wageprov">[3]Subcontractors!$H$58</definedName>
    <definedName name="wagesnet">[3]Valuation!$L$5:$L$2000</definedName>
    <definedName name="wagesnettot">[3]Valuation!$L$2004</definedName>
    <definedName name="WG_1" localSheetId="11">'[2]Labour Rates'!$F$38</definedName>
    <definedName name="WG_1">#REF!</definedName>
    <definedName name="WG_2" localSheetId="11">'[2]Labour Rates'!$G$38</definedName>
    <definedName name="WG_2">#REF!</definedName>
    <definedName name="WG_3" localSheetId="11">'[2]Labour Rates'!$H$38</definedName>
    <definedName name="WG_3">#REF!</definedName>
    <definedName name="WG_4" localSheetId="11">'[2]Labour Rates'!$I$38</definedName>
    <definedName name="WG_4">#REF!</definedName>
    <definedName name="workonrates">[3]Valuation!$F$1986:$F$2002</definedName>
    <definedName name="WX" localSheetId="11">'[2]Labour Rates'!$J$38</definedName>
    <definedName name="WX">#REF!</definedName>
    <definedName name="zimtilenettot">[3]Valuation!$AR$2004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20" i="45" l="1"/>
  <c r="B418" i="45"/>
  <c r="B417" i="45"/>
  <c r="C418" i="45" s="1"/>
  <c r="C421" i="45" s="1"/>
  <c r="B413" i="45"/>
  <c r="C413" i="45" s="1"/>
  <c r="B411" i="45"/>
  <c r="B410" i="45"/>
  <c r="C411" i="45" s="1"/>
  <c r="B402" i="45"/>
  <c r="B401" i="45"/>
  <c r="B400" i="45"/>
  <c r="C402" i="45" s="1"/>
  <c r="C399" i="45"/>
  <c r="C403" i="45" s="1"/>
  <c r="B407" i="45" s="1"/>
  <c r="C407" i="45" s="1"/>
  <c r="B399" i="45"/>
  <c r="B398" i="45"/>
  <c r="B397" i="45"/>
  <c r="C390" i="45"/>
  <c r="A387" i="45"/>
  <c r="B386" i="45"/>
  <c r="B388" i="45" s="1"/>
  <c r="A385" i="45"/>
  <c r="C386" i="45" s="1"/>
  <c r="C381" i="45"/>
  <c r="D380" i="45"/>
  <c r="A380" i="45"/>
  <c r="D379" i="45"/>
  <c r="A379" i="45"/>
  <c r="D378" i="45"/>
  <c r="A378" i="45"/>
  <c r="C373" i="45"/>
  <c r="C366" i="45"/>
  <c r="D364" i="45"/>
  <c r="A364" i="45"/>
  <c r="C352" i="45"/>
  <c r="B352" i="45"/>
  <c r="D350" i="45"/>
  <c r="D348" i="45"/>
  <c r="B342" i="45"/>
  <c r="C342" i="45" s="1"/>
  <c r="C336" i="45"/>
  <c r="C334" i="45"/>
  <c r="C332" i="45"/>
  <c r="C330" i="45"/>
  <c r="C328" i="45"/>
  <c r="C337" i="45" s="1"/>
  <c r="C326" i="45"/>
  <c r="C324" i="45"/>
  <c r="C322" i="45"/>
  <c r="C320" i="45"/>
  <c r="C318" i="45"/>
  <c r="C316" i="45"/>
  <c r="C314" i="45"/>
  <c r="C312" i="45"/>
  <c r="C310" i="45"/>
  <c r="C308" i="45"/>
  <c r="F298" i="45"/>
  <c r="F299" i="45" s="1"/>
  <c r="C292" i="45"/>
  <c r="F286" i="45"/>
  <c r="F287" i="45" s="1"/>
  <c r="F272" i="45"/>
  <c r="F274" i="45" s="1"/>
  <c r="F269" i="45"/>
  <c r="F259" i="45"/>
  <c r="B262" i="45" s="1"/>
  <c r="C263" i="45" s="1"/>
  <c r="F250" i="45"/>
  <c r="F243" i="45"/>
  <c r="B237" i="45"/>
  <c r="C239" i="45" s="1"/>
  <c r="B252" i="45" s="1"/>
  <c r="C252" i="45" s="1"/>
  <c r="B232" i="45"/>
  <c r="C233" i="45" s="1"/>
  <c r="C231" i="45"/>
  <c r="C234" i="45" s="1"/>
  <c r="B245" i="45" s="1"/>
  <c r="B225" i="45"/>
  <c r="C227" i="45" s="1"/>
  <c r="B221" i="45"/>
  <c r="B220" i="45"/>
  <c r="C221" i="45" s="1"/>
  <c r="C222" i="45" s="1"/>
  <c r="C219" i="45"/>
  <c r="B219" i="45"/>
  <c r="C210" i="45"/>
  <c r="B210" i="45"/>
  <c r="C211" i="45" s="1"/>
  <c r="C208" i="45"/>
  <c r="B208" i="45"/>
  <c r="C209" i="45" s="1"/>
  <c r="C206" i="45"/>
  <c r="B206" i="45"/>
  <c r="C207" i="45" s="1"/>
  <c r="C204" i="45"/>
  <c r="B204" i="45"/>
  <c r="C205" i="45" s="1"/>
  <c r="C202" i="45"/>
  <c r="B202" i="45"/>
  <c r="C203" i="45" s="1"/>
  <c r="C201" i="45"/>
  <c r="C200" i="45"/>
  <c r="B200" i="45"/>
  <c r="F199" i="45"/>
  <c r="C199" i="45"/>
  <c r="C198" i="45"/>
  <c r="F195" i="45"/>
  <c r="C195" i="45"/>
  <c r="C193" i="45"/>
  <c r="C191" i="45"/>
  <c r="C188" i="45"/>
  <c r="B188" i="45"/>
  <c r="C189" i="45" s="1"/>
  <c r="B186" i="45"/>
  <c r="C187" i="45" s="1"/>
  <c r="C185" i="45"/>
  <c r="C181" i="45"/>
  <c r="F179" i="45"/>
  <c r="C175" i="45"/>
  <c r="F173" i="45"/>
  <c r="F164" i="45"/>
  <c r="F162" i="45"/>
  <c r="F163" i="45" s="1"/>
  <c r="F165" i="45" s="1"/>
  <c r="B168" i="45" s="1"/>
  <c r="C169" i="45" s="1"/>
  <c r="F161" i="45"/>
  <c r="B151" i="45"/>
  <c r="F148" i="45"/>
  <c r="F146" i="45"/>
  <c r="F145" i="45"/>
  <c r="F147" i="45" s="1"/>
  <c r="F149" i="45" s="1"/>
  <c r="B139" i="45"/>
  <c r="C139" i="45" s="1"/>
  <c r="B138" i="45"/>
  <c r="B137" i="45"/>
  <c r="B136" i="45"/>
  <c r="B135" i="45"/>
  <c r="C136" i="45" s="1"/>
  <c r="C133" i="45"/>
  <c r="B133" i="45"/>
  <c r="B132" i="45"/>
  <c r="C125" i="45"/>
  <c r="B122" i="45"/>
  <c r="B121" i="45"/>
  <c r="C122" i="45" s="1"/>
  <c r="C119" i="45"/>
  <c r="C126" i="45" s="1"/>
  <c r="H106" i="45"/>
  <c r="F102" i="45"/>
  <c r="G92" i="45"/>
  <c r="F90" i="45"/>
  <c r="F85" i="45"/>
  <c r="F84" i="45"/>
  <c r="F86" i="45" s="1"/>
  <c r="F87" i="45" s="1"/>
  <c r="F91" i="45" s="1"/>
  <c r="F92" i="45" s="1"/>
  <c r="B93" i="45" s="1"/>
  <c r="C95" i="45" s="1"/>
  <c r="G75" i="45"/>
  <c r="F73" i="45"/>
  <c r="F75" i="45" s="1"/>
  <c r="B76" i="45" s="1"/>
  <c r="C78" i="45" s="1"/>
  <c r="F56" i="45"/>
  <c r="B155" i="45" l="1"/>
  <c r="C155" i="45" s="1"/>
  <c r="C156" i="45" s="1"/>
  <c r="B153" i="45"/>
  <c r="C388" i="45"/>
  <c r="C391" i="45" s="1"/>
  <c r="C301" i="45"/>
  <c r="B301" i="45"/>
  <c r="C212" i="45"/>
  <c r="C140" i="45"/>
  <c r="F196" i="45" l="1"/>
  <c r="F200" i="45"/>
  <c r="G68" i="42"/>
  <c r="F68" i="42"/>
  <c r="E68" i="42"/>
</calcChain>
</file>

<file path=xl/sharedStrings.xml><?xml version="1.0" encoding="utf-8"?>
<sst xmlns="http://schemas.openxmlformats.org/spreadsheetml/2006/main" count="894" uniqueCount="512">
  <si>
    <t>kg</t>
  </si>
  <si>
    <t>No</t>
  </si>
  <si>
    <t>Double bowl kitchen sink (1500x500mm)</t>
  </si>
  <si>
    <t>box</t>
  </si>
  <si>
    <t>m</t>
  </si>
  <si>
    <t>Tying wire</t>
  </si>
  <si>
    <t>12mm Deformed steel reinforcement</t>
  </si>
  <si>
    <t>rolls</t>
  </si>
  <si>
    <t>5 ltrs</t>
  </si>
  <si>
    <t>roll</t>
  </si>
  <si>
    <t>bag</t>
  </si>
  <si>
    <t>Unit</t>
  </si>
  <si>
    <t>no</t>
  </si>
  <si>
    <t xml:space="preserve">63mm dia pvc sleeve </t>
  </si>
  <si>
    <t>1,5mm crimping lugs</t>
  </si>
  <si>
    <t>2.5mm crimping lugs</t>
  </si>
  <si>
    <t>10mm crimping lugs</t>
  </si>
  <si>
    <t>Roll</t>
  </si>
  <si>
    <t>16mm black cable</t>
  </si>
  <si>
    <t>16mm red cable</t>
  </si>
  <si>
    <t>6mm black cable</t>
  </si>
  <si>
    <t>6mm red cable</t>
  </si>
  <si>
    <t>500ml</t>
  </si>
  <si>
    <t xml:space="preserve">Solvent cement </t>
  </si>
  <si>
    <t>20mm Sprague conduit connectors</t>
  </si>
  <si>
    <t>3 x 3 flush box</t>
  </si>
  <si>
    <t>each</t>
  </si>
  <si>
    <t>10 way Distribution board</t>
  </si>
  <si>
    <t>Qty</t>
  </si>
  <si>
    <t>bundle</t>
  </si>
  <si>
    <t xml:space="preserve">Polythene sheeting- 100m length rolls- MEDIUM </t>
  </si>
  <si>
    <t>Anti Poison</t>
  </si>
  <si>
    <t>Steel Pegs for setting out - Y12 - 50cm</t>
  </si>
  <si>
    <t>Wire Nails 3"</t>
  </si>
  <si>
    <t>Steel Nails 4"</t>
  </si>
  <si>
    <t xml:space="preserve">each </t>
  </si>
  <si>
    <t xml:space="preserve">Door Internal - Semi-solid core  flush panel door size 44 x 725 x 2000 </t>
  </si>
  <si>
    <t xml:space="preserve">Toilet cover /seat </t>
  </si>
  <si>
    <t xml:space="preserve">Unit </t>
  </si>
  <si>
    <t>S/N</t>
  </si>
  <si>
    <t>DESCRIPTION</t>
  </si>
  <si>
    <t>6mm green cable</t>
  </si>
  <si>
    <t>metre</t>
  </si>
  <si>
    <t>Earth wire</t>
  </si>
  <si>
    <t xml:space="preserve">PVC Round boxes /Looping </t>
  </si>
  <si>
    <t xml:space="preserve">PVC Round box covers / looping </t>
  </si>
  <si>
    <t xml:space="preserve">Double sockets boxes - Plastic </t>
  </si>
  <si>
    <t xml:space="preserve">20mm Saddles </t>
  </si>
  <si>
    <t>25mm pvc conduits</t>
  </si>
  <si>
    <t>2 gang 2 way switch</t>
  </si>
  <si>
    <t xml:space="preserve">Earth spike complete with clamp /Earth Rod </t>
  </si>
  <si>
    <t>Neutral bar</t>
  </si>
  <si>
    <t>Insulation Tape</t>
  </si>
  <si>
    <t xml:space="preserve">Earth Box </t>
  </si>
  <si>
    <t>Lightining Arrestor (Indoor)</t>
  </si>
  <si>
    <t xml:space="preserve">50mm PVC Insp Bend </t>
  </si>
  <si>
    <t>GI Elbows 3/4</t>
  </si>
  <si>
    <t>Square Tube 25mm</t>
  </si>
  <si>
    <t>GI Pipe 80cm Long 3/4</t>
  </si>
  <si>
    <t>QTY</t>
  </si>
  <si>
    <t>Baby Roller Brush</t>
  </si>
  <si>
    <t>Masking Tape (large)</t>
  </si>
  <si>
    <t>Quarry Dust</t>
  </si>
  <si>
    <t>tons</t>
  </si>
  <si>
    <t>Building sand (pit sand)</t>
  </si>
  <si>
    <t xml:space="preserve">110mm PVC sewer pipes </t>
  </si>
  <si>
    <t>110mm PVC plain Y-junctions</t>
  </si>
  <si>
    <t>110mm PVC gulley P-trap</t>
  </si>
  <si>
    <t>110mm PVC gulley heads</t>
  </si>
  <si>
    <t>110mm PVC UB 41 Bends</t>
  </si>
  <si>
    <t>110mm PVC UB 42 Bend</t>
  </si>
  <si>
    <t>110mm PVC SY 42 Tee</t>
  </si>
  <si>
    <t>110mm PVC vent valve</t>
  </si>
  <si>
    <t>110mm Pan Collar</t>
  </si>
  <si>
    <t>110mm PVC Rodding eyes - 45 degrees</t>
  </si>
  <si>
    <t>50mm PVC Waste pipe x 6m</t>
  </si>
  <si>
    <t>110mm PVC SY 40 Septic Tees</t>
  </si>
  <si>
    <t>50mm PVC Waste elbows</t>
  </si>
  <si>
    <t>Pipework (NB: All copper fittings to be Capillary)</t>
  </si>
  <si>
    <t>25mm PVC pressure pipes x 6m</t>
  </si>
  <si>
    <t>25mm PVC female elbows</t>
  </si>
  <si>
    <t>25mm PVC plain elbow</t>
  </si>
  <si>
    <t>25mm PVC female Tee</t>
  </si>
  <si>
    <t>22mm copper pipe</t>
  </si>
  <si>
    <t>15mm copper pipes</t>
  </si>
  <si>
    <t>22mm male copper adapters</t>
  </si>
  <si>
    <t>22mm copper elbows</t>
  </si>
  <si>
    <t>22mm copper Tees</t>
  </si>
  <si>
    <t>22-15mm copper reducing elbows</t>
  </si>
  <si>
    <t>15mm copper female adpaters</t>
  </si>
  <si>
    <t>15mm copper male adpaters</t>
  </si>
  <si>
    <t>15mm copper elbows</t>
  </si>
  <si>
    <t>22-15mm copper reducing Tees</t>
  </si>
  <si>
    <t>Fittings</t>
  </si>
  <si>
    <t>Wash hand basin + pedestal</t>
  </si>
  <si>
    <t>15mm shower arm + rose (Cobra)</t>
  </si>
  <si>
    <t>15mm cobra pillar taps</t>
  </si>
  <si>
    <t>15mm flex connectors</t>
  </si>
  <si>
    <t>15mm angle-valve</t>
  </si>
  <si>
    <t>50mm shower P-trap</t>
  </si>
  <si>
    <t>Sink Mixer</t>
  </si>
  <si>
    <t>15mm under tile stop corks - Cobra</t>
  </si>
  <si>
    <t>32mm basin waste</t>
  </si>
  <si>
    <t>40x40mm P-trap</t>
  </si>
  <si>
    <t>30x40mm S-trap</t>
  </si>
  <si>
    <t>40mm sink waste</t>
  </si>
  <si>
    <t>Cast-iron manhole cover - 600x450mm</t>
  </si>
  <si>
    <t>Garden Tap 3/4</t>
  </si>
  <si>
    <t>Sundries</t>
  </si>
  <si>
    <t>Soldering wire</t>
  </si>
  <si>
    <t>190g gas cartridge</t>
  </si>
  <si>
    <t>100ml flux</t>
  </si>
  <si>
    <t>Thread seal tape</t>
  </si>
  <si>
    <t>200ml prodorite solvent cement</t>
  </si>
  <si>
    <t>20ltr</t>
  </si>
  <si>
    <t>5ltr</t>
  </si>
  <si>
    <t xml:space="preserve">Gloss  white - Frame finishes </t>
  </si>
  <si>
    <t>Roof/stoep paint</t>
  </si>
  <si>
    <t>Turpentine/Thinners</t>
  </si>
  <si>
    <t>Litre</t>
  </si>
  <si>
    <t>Sand Paper - 8 grit</t>
  </si>
  <si>
    <t>Window Putty</t>
  </si>
  <si>
    <t>Cement (PPC or Superset)</t>
  </si>
  <si>
    <t>Meshwire S193</t>
  </si>
  <si>
    <t>Electrical conduits (25)</t>
  </si>
  <si>
    <t xml:space="preserve">Lime </t>
  </si>
  <si>
    <t>Wire Nails 5"</t>
  </si>
  <si>
    <t>Wire Nails 2"</t>
  </si>
  <si>
    <t>Timber - Brandering 50x50</t>
  </si>
  <si>
    <t>8mm Round steel reinforcement</t>
  </si>
  <si>
    <t>sheets</t>
  </si>
  <si>
    <t>50kg</t>
  </si>
  <si>
    <t>12m lens</t>
  </si>
  <si>
    <t>Stones (19mm)</t>
  </si>
  <si>
    <t>38 x 114 mm Wall plate</t>
  </si>
  <si>
    <t>75x50mm Sprockets</t>
  </si>
  <si>
    <t>152mmx50mmx6m P/Timber beams</t>
  </si>
  <si>
    <t xml:space="preserve">I.B.R. Roof sheets (4mmx0.7mx4m) - Green </t>
  </si>
  <si>
    <t>I.B.R. cranked ridges</t>
  </si>
  <si>
    <t xml:space="preserve">I.B.R Roofing Nails - with Rubber </t>
  </si>
  <si>
    <t>Ceiling Boards -New Tek (1.2 x 3.5m)</t>
  </si>
  <si>
    <t>38x38mm Brandering for Ceiling (6m)</t>
  </si>
  <si>
    <t>Ceiling strips (4m)</t>
  </si>
  <si>
    <t>3.6m Cornices (for New Tek)</t>
  </si>
  <si>
    <t>Ceiling nails</t>
  </si>
  <si>
    <t xml:space="preserve">Wood preservative </t>
  </si>
  <si>
    <t>Length</t>
  </si>
  <si>
    <t>boards</t>
  </si>
  <si>
    <t>5litr</t>
  </si>
  <si>
    <t xml:space="preserve">4.5" (115 mm) steel std (0.8mm gauge) right hand door frame </t>
  </si>
  <si>
    <t>4.5" (115 mm) steel std(0.8mm gauge) left hand door frame</t>
  </si>
  <si>
    <t>6" (150 mm) steel std (1mm gauge) left hand door frame</t>
  </si>
  <si>
    <t>C4H (complete with burglar bars)</t>
  </si>
  <si>
    <t>C2H (complete with burglar bars)</t>
  </si>
  <si>
    <t>E1H (complete with burglar bars)</t>
  </si>
  <si>
    <t xml:space="preserve">Door External Solid core 8 Panel or Double batterns panel door size 44 x 825 x 2000 with Clear Vanish </t>
  </si>
  <si>
    <t>Turnall Asbestors Fascia Boards (3.6m)</t>
  </si>
  <si>
    <t>Airvents- Internal cement</t>
  </si>
  <si>
    <t>Airvents- External cement</t>
  </si>
  <si>
    <t>2 lever lockset</t>
  </si>
  <si>
    <t>3 lever lockset</t>
  </si>
  <si>
    <t xml:space="preserve">Door White Internal - Semi-solid core flush 6 Panel door size 44 x 825 x 2000 </t>
  </si>
  <si>
    <t>A.</t>
  </si>
  <si>
    <t>Drainage</t>
  </si>
  <si>
    <t>20mm ball corks</t>
  </si>
  <si>
    <t>Standard meter box - Single Phase</t>
  </si>
  <si>
    <t xml:space="preserve"> 60A TP MCB - Haymen</t>
  </si>
  <si>
    <t>30 Amp Mcb  - Haymen</t>
  </si>
  <si>
    <t>15 Amp Mcb - Haymen</t>
  </si>
  <si>
    <t>5 Amp Mcb - Haymen</t>
  </si>
  <si>
    <t>MCB blank covers</t>
  </si>
  <si>
    <t>4 foot flourescent LED fittings - Philips</t>
  </si>
  <si>
    <t>Ceiling rose</t>
  </si>
  <si>
    <t>Spherical fittings</t>
  </si>
  <si>
    <t>Double sockets 13Amps</t>
  </si>
  <si>
    <t>Double sockets 15Amps</t>
  </si>
  <si>
    <t xml:space="preserve">19mm pvc conduit - Africa Cab </t>
  </si>
  <si>
    <t xml:space="preserve">19mm pvc couplings / Male bush </t>
  </si>
  <si>
    <t xml:space="preserve">19mm pvc nipples / Female bush </t>
  </si>
  <si>
    <t xml:space="preserve">25mm pvc couplings </t>
  </si>
  <si>
    <t>25mm pvc nipples</t>
  </si>
  <si>
    <t>3 gang 2 ways switch</t>
  </si>
  <si>
    <t xml:space="preserve">Earth wire </t>
  </si>
  <si>
    <t>19mm dia pvc sleeve 90 degree bend/ Elbows</t>
  </si>
  <si>
    <t>Bonding strip</t>
  </si>
  <si>
    <t>Floor tiles 60mm x 60mm @ 1.44m2 / box of 4 (Smooth) - Lounge and Bedrooms, incl skirting strips</t>
  </si>
  <si>
    <t>Tile Fix 20kg</t>
  </si>
  <si>
    <t xml:space="preserve">Tile trimmers - plastic 10mm - inside </t>
  </si>
  <si>
    <t>Tile trimmers - aluminium 10mm -veranda</t>
  </si>
  <si>
    <t>metres</t>
  </si>
  <si>
    <t>Pan Bricks - Window Sills</t>
  </si>
  <si>
    <t>Window Handles</t>
  </si>
  <si>
    <t>Window slides</t>
  </si>
  <si>
    <t>2.5mm single core pvc insulated cable-Black</t>
  </si>
  <si>
    <t>2.5mm single core pvc insulated cable-Green</t>
  </si>
  <si>
    <t>2.5mm single core pvc insulated cable-Red</t>
  </si>
  <si>
    <t>1.5mm single core pvc insulated cable-Red</t>
  </si>
  <si>
    <t>1.5mm single core pvc insulated cable-Black</t>
  </si>
  <si>
    <t>Self tapping screws (4.0x30mm)</t>
  </si>
  <si>
    <t>Locknut galvanised 20mm</t>
  </si>
  <si>
    <t>Electrical Conduit 25mm PVC 4.0m</t>
  </si>
  <si>
    <t>Osram LED flood lights eco 50w/6500k</t>
  </si>
  <si>
    <t>Alcolin Silicone sealant - White</t>
  </si>
  <si>
    <t>Rhinoset 25kg</t>
  </si>
  <si>
    <t>Hamiton Paint Brush 2"</t>
  </si>
  <si>
    <t>Hamiton Paint Brush 3"</t>
  </si>
  <si>
    <t>Nutec Fascia Jointers - Corner 225mmx10mm</t>
  </si>
  <si>
    <t>Nutec Fascia Jointers - Straight  225mmx10mm</t>
  </si>
  <si>
    <t>Dulux Prepaint Crack filler  (2kg)</t>
  </si>
  <si>
    <t>Klingspor abrasive strips 300x1000mm</t>
  </si>
  <si>
    <t>Meter Box/Board 1 Phase 20x16</t>
  </si>
  <si>
    <t>3mm Clear Glass</t>
  </si>
  <si>
    <r>
      <t>m</t>
    </r>
    <r>
      <rPr>
        <vertAlign val="superscript"/>
        <sz val="11"/>
        <color theme="1"/>
        <rFont val="Arial"/>
        <family val="2"/>
      </rPr>
      <t>2</t>
    </r>
  </si>
  <si>
    <t>Obscure Glass 4mm</t>
  </si>
  <si>
    <t>Floor tiles 60mm x 60mm @ 1.44m2 / box of 4 (Rough) - Verandah, incl skirting strips</t>
  </si>
  <si>
    <t>Grout (4kg White + 8kg Grey)</t>
  </si>
  <si>
    <t>Solar Geyser 100 Litres</t>
  </si>
  <si>
    <t>Angle iron 50mm x 50mm - for solar geyser installation on roof</t>
  </si>
  <si>
    <t>Switch 6x3 Cooker Control unit with 15amp S/O</t>
  </si>
  <si>
    <t>Wood screws (4.0 x 30mm) pack of 25</t>
  </si>
  <si>
    <t>Safe top steel wood screws 4.0x30mm pack of 25</t>
  </si>
  <si>
    <t>20mm Sprague conduit x 1m</t>
  </si>
  <si>
    <t>Dome cover 20mm</t>
  </si>
  <si>
    <t>Verandah bolt 6x50mm</t>
  </si>
  <si>
    <t>D-Iron and shackle</t>
  </si>
  <si>
    <t>Energy saver bulbs 12 watts</t>
  </si>
  <si>
    <t>Electrical shackle insulator 63mm</t>
  </si>
  <si>
    <t>Hamilton classic tray set 225mm</t>
  </si>
  <si>
    <t>Dulux undercoat universal white 20L</t>
  </si>
  <si>
    <t>Dulux PVA Weatherguard base 9 - Karahali, for Outside walls</t>
  </si>
  <si>
    <t>Dulux PVA - Inside (washable paint)</t>
  </si>
  <si>
    <t>Dulux primer pinkwood 5L</t>
  </si>
  <si>
    <t>Dulux PVA ceiling white 20L</t>
  </si>
  <si>
    <t>Addis foam roller set 110mm</t>
  </si>
  <si>
    <t>Dulux ext d/life t/vanish clear 1L</t>
  </si>
  <si>
    <t>Dulux rockgrip acrylic roof black 5L</t>
  </si>
  <si>
    <t>Dulux Prepaint Crack filler  (500g)</t>
  </si>
  <si>
    <t xml:space="preserve">Mutton cloth white rolls 1kg </t>
  </si>
  <si>
    <t>Floor tiles 30mm x 30mm (rough) - Shower</t>
  </si>
  <si>
    <t>Wall tiles 25mm x 40mm - Kitchen, Shower and Toilet</t>
  </si>
  <si>
    <t>Toilet pan complete with ceramic cistern</t>
  </si>
  <si>
    <t xml:space="preserve"> </t>
  </si>
  <si>
    <t>SIMPLIFIED BIDDING</t>
  </si>
  <si>
    <t xml:space="preserve">Timber Fascia Board  4-5 length </t>
  </si>
  <si>
    <t>15mm copper female elbow</t>
  </si>
  <si>
    <t>S/No.</t>
  </si>
  <si>
    <t>Substructure</t>
  </si>
  <si>
    <t>Superstructure</t>
  </si>
  <si>
    <t>Roofing</t>
  </si>
  <si>
    <t>B.</t>
  </si>
  <si>
    <t>C.</t>
  </si>
  <si>
    <t>D.</t>
  </si>
  <si>
    <t>Plumbing</t>
  </si>
  <si>
    <t>E.</t>
  </si>
  <si>
    <t>E.1</t>
  </si>
  <si>
    <t>E.2</t>
  </si>
  <si>
    <t>E.3</t>
  </si>
  <si>
    <t>F.</t>
  </si>
  <si>
    <t>E.4</t>
  </si>
  <si>
    <t>Electricals</t>
  </si>
  <si>
    <t>Tiling</t>
  </si>
  <si>
    <t>G.</t>
  </si>
  <si>
    <t>H.</t>
  </si>
  <si>
    <t>Unit Price (US$)</t>
  </si>
  <si>
    <t>Total Price(US$)</t>
  </si>
  <si>
    <t>TOTAL PRICE</t>
  </si>
  <si>
    <t>TRANSPORT</t>
  </si>
  <si>
    <t>TOTAL PRICE INCL TRANSPORT</t>
  </si>
  <si>
    <t>PAINTING</t>
  </si>
  <si>
    <t>BUILDING MATERIALS - GAUGE READER'S HOUSE - UME</t>
  </si>
  <si>
    <t>150mm x 230 x 460 Cement Concrete Blocks</t>
  </si>
  <si>
    <t>115mm x 230 x 460 Cement Concrete Blocks</t>
  </si>
  <si>
    <t>115mm dpc</t>
  </si>
  <si>
    <t>115mm brickforce (4.5")</t>
  </si>
  <si>
    <t>150mm brickforce (6")</t>
  </si>
  <si>
    <t>150mm dpc</t>
  </si>
  <si>
    <t>Carpentry, Joinery and Ironmongery</t>
  </si>
  <si>
    <t>Rubber Door Stops</t>
  </si>
  <si>
    <t>Salmonia</t>
  </si>
  <si>
    <t>Silicon</t>
  </si>
  <si>
    <t>tube</t>
  </si>
  <si>
    <t>Wood screws 40x6mm</t>
  </si>
  <si>
    <t>6mm vereandah bolts</t>
  </si>
  <si>
    <t>Pop rivets-Smallest size</t>
  </si>
  <si>
    <t>STAGES</t>
  </si>
  <si>
    <t xml:space="preserve">Works Description/Stages -Workflow  </t>
  </si>
  <si>
    <t>Responsibility</t>
  </si>
  <si>
    <t>AMOUNT USD</t>
  </si>
  <si>
    <t>A</t>
  </si>
  <si>
    <t xml:space="preserve">Mobilization &amp; Setting Out </t>
  </si>
  <si>
    <t>Mobilization &amp; Setting out</t>
  </si>
  <si>
    <t>Construction of Contractor’s temporal shelters</t>
  </si>
  <si>
    <t>B</t>
  </si>
  <si>
    <t>Trenching, Casting of foundation concrete footings</t>
  </si>
  <si>
    <t>Blockwork construction to slab level</t>
  </si>
  <si>
    <t>Back filling and compaction of foundations (If appropriate, with soil from Septic Tank excavation to be used as material for backfilling)</t>
  </si>
  <si>
    <t>Casting of slab and curing</t>
  </si>
  <si>
    <t>C</t>
  </si>
  <si>
    <t xml:space="preserve">Construction of walls to Window level </t>
  </si>
  <si>
    <r>
      <t xml:space="preserve">Installation of electrical conduits in walls– for </t>
    </r>
    <r>
      <rPr>
        <b/>
        <sz val="11"/>
        <color theme="1"/>
        <rFont val="Century Gothic"/>
        <family val="2"/>
      </rPr>
      <t>electrical sockets</t>
    </r>
    <r>
      <rPr>
        <sz val="11"/>
        <color theme="1"/>
        <rFont val="Century Gothic"/>
        <family val="2"/>
      </rPr>
      <t xml:space="preserve"> (the conduits to be put at </t>
    </r>
    <r>
      <rPr>
        <b/>
        <sz val="11"/>
        <color theme="1"/>
        <rFont val="Century Gothic"/>
        <family val="2"/>
      </rPr>
      <t>window level) – 1</t>
    </r>
    <r>
      <rPr>
        <b/>
        <vertAlign val="superscript"/>
        <sz val="11"/>
        <color theme="1"/>
        <rFont val="Century Gothic"/>
        <family val="2"/>
      </rPr>
      <t>ST</t>
    </r>
    <r>
      <rPr>
        <b/>
        <sz val="11"/>
        <color theme="1"/>
        <rFont val="Century Gothic"/>
        <family val="2"/>
      </rPr>
      <t xml:space="preserve"> Stage </t>
    </r>
  </si>
  <si>
    <t>Construction of walls to lintel level</t>
  </si>
  <si>
    <t>Shuttering and Casting of lintels</t>
  </si>
  <si>
    <t>Blockwork construction to wall plate</t>
  </si>
  <si>
    <t>D</t>
  </si>
  <si>
    <t xml:space="preserve">Roofing </t>
  </si>
  <si>
    <t>Construction and installation of roof trusses</t>
  </si>
  <si>
    <t>Installation of roofing sheets</t>
  </si>
  <si>
    <r>
      <t xml:space="preserve">Laying of electrical conduits and installation of electrical cables – </t>
    </r>
    <r>
      <rPr>
        <b/>
        <sz val="11"/>
        <color theme="1"/>
        <rFont val="Century Gothic"/>
        <family val="2"/>
      </rPr>
      <t>2</t>
    </r>
    <r>
      <rPr>
        <b/>
        <vertAlign val="superscript"/>
        <sz val="11"/>
        <color theme="1"/>
        <rFont val="Century Gothic"/>
        <family val="2"/>
      </rPr>
      <t>ND</t>
    </r>
    <r>
      <rPr>
        <b/>
        <sz val="11"/>
        <color theme="1"/>
        <rFont val="Century Gothic"/>
        <family val="2"/>
      </rPr>
      <t xml:space="preserve"> stage</t>
    </r>
    <r>
      <rPr>
        <sz val="11"/>
        <color theme="1"/>
        <rFont val="Century Gothic"/>
        <family val="2"/>
      </rPr>
      <t xml:space="preserve"> </t>
    </r>
  </si>
  <si>
    <t xml:space="preserve">Beam Filling and Reviews </t>
  </si>
  <si>
    <t>E</t>
  </si>
  <si>
    <t>Door and Window Frames</t>
  </si>
  <si>
    <t>Installation of Door Frames</t>
  </si>
  <si>
    <t>Installation of Window Frames</t>
  </si>
  <si>
    <t>F</t>
  </si>
  <si>
    <t xml:space="preserve">Septic Tank and Soakaway </t>
  </si>
  <si>
    <t>Digging of Septic Tank (Cross-ref: Backfilling)</t>
  </si>
  <si>
    <t>Casting Slab for Septic Tank and Soakaway (within the Slab works (see above)</t>
  </si>
  <si>
    <t xml:space="preserve">Construction of Septic Tank and Soakaway - including props / shuttering and casting concrete for covers etc </t>
  </si>
  <si>
    <t>Collection of stones and Filling of soakaway material</t>
  </si>
  <si>
    <t>G</t>
  </si>
  <si>
    <r>
      <t>Plumbing – 1</t>
    </r>
    <r>
      <rPr>
        <b/>
        <vertAlign val="superscript"/>
        <sz val="11"/>
        <color theme="1"/>
        <rFont val="Century Gothic"/>
        <family val="2"/>
      </rPr>
      <t>st</t>
    </r>
    <r>
      <rPr>
        <b/>
        <sz val="11"/>
        <color theme="1"/>
        <rFont val="Century Gothic"/>
        <family val="2"/>
      </rPr>
      <t xml:space="preserve"> Stage </t>
    </r>
  </si>
  <si>
    <t xml:space="preserve">Laying of sewer pipes and water pipes in walls and all connections outside to septic tank </t>
  </si>
  <si>
    <t>H</t>
  </si>
  <si>
    <t>Plastering of walls</t>
  </si>
  <si>
    <t>Plastering inside and outside</t>
  </si>
  <si>
    <t xml:space="preserve">Installation of Window sills </t>
  </si>
  <si>
    <t xml:space="preserve">Land scaping and making good (cleaning and removing all rubble)  </t>
  </si>
  <si>
    <t xml:space="preserve">Skirt-concreting. </t>
  </si>
  <si>
    <t>I</t>
  </si>
  <si>
    <t xml:space="preserve">Ceiling Boards </t>
  </si>
  <si>
    <t>Installation of ceiling boards</t>
  </si>
  <si>
    <t>J</t>
  </si>
  <si>
    <r>
      <t>Undercoat Painting- -1</t>
    </r>
    <r>
      <rPr>
        <b/>
        <vertAlign val="superscript"/>
        <sz val="11"/>
        <color theme="1"/>
        <rFont val="Century Gothic"/>
        <family val="2"/>
      </rPr>
      <t>st</t>
    </r>
    <r>
      <rPr>
        <b/>
        <sz val="11"/>
        <color theme="1"/>
        <rFont val="Century Gothic"/>
        <family val="2"/>
      </rPr>
      <t xml:space="preserve"> stage </t>
    </r>
  </si>
  <si>
    <t>Painting inside and outside, including ceiling boards</t>
  </si>
  <si>
    <t>K</t>
  </si>
  <si>
    <r>
      <t>Plumbing &amp; Electrical Finishes – 2</t>
    </r>
    <r>
      <rPr>
        <b/>
        <vertAlign val="superscript"/>
        <sz val="11"/>
        <color theme="1"/>
        <rFont val="Century Gothic"/>
        <family val="2"/>
      </rPr>
      <t>nd</t>
    </r>
    <r>
      <rPr>
        <b/>
        <sz val="11"/>
        <color theme="1"/>
        <rFont val="Century Gothic"/>
        <family val="2"/>
      </rPr>
      <t xml:space="preserve"> Stage </t>
    </r>
  </si>
  <si>
    <t>Installation of plumbing fittings</t>
  </si>
  <si>
    <t>Installation of electrical fittings</t>
  </si>
  <si>
    <t>L</t>
  </si>
  <si>
    <t>Floor Tiling and Wall Tilling (Kitchen and Ablutions)</t>
  </si>
  <si>
    <r>
      <t xml:space="preserve">Put Tiles as appropriate (Price per </t>
    </r>
    <r>
      <rPr>
        <b/>
        <sz val="11"/>
        <color theme="1"/>
        <rFont val="Century Gothic"/>
        <family val="2"/>
      </rPr>
      <t>sqm</t>
    </r>
    <r>
      <rPr>
        <sz val="11"/>
        <color theme="1"/>
        <rFont val="Century Gothic"/>
        <family val="2"/>
      </rPr>
      <t>)</t>
    </r>
  </si>
  <si>
    <t>M</t>
  </si>
  <si>
    <t xml:space="preserve">Doors and Window Fittings </t>
  </si>
  <si>
    <t xml:space="preserve">Installation of window panes complete with accessories </t>
  </si>
  <si>
    <t>Installation of doors complete with mortice locks</t>
  </si>
  <si>
    <t>N</t>
  </si>
  <si>
    <t xml:space="preserve">Final -Final Finishes </t>
  </si>
  <si>
    <t xml:space="preserve">Plumbing Fittings/Connections including testing </t>
  </si>
  <si>
    <r>
      <t>Electrical Fittings- 3</t>
    </r>
    <r>
      <rPr>
        <vertAlign val="superscript"/>
        <sz val="11"/>
        <color theme="1"/>
        <rFont val="Century Gothic"/>
        <family val="2"/>
      </rPr>
      <t>rd</t>
    </r>
    <r>
      <rPr>
        <sz val="11"/>
        <color theme="1"/>
        <rFont val="Century Gothic"/>
        <family val="2"/>
      </rPr>
      <t xml:space="preserve"> stage including testing  </t>
    </r>
  </si>
  <si>
    <t xml:space="preserve">Painting – Paint finish </t>
  </si>
  <si>
    <t xml:space="preserve">COMMISSIONING </t>
  </si>
  <si>
    <t>TAKE-OFF</t>
  </si>
  <si>
    <t>Foundations</t>
  </si>
  <si>
    <t>DATA</t>
  </si>
  <si>
    <t>Lengths</t>
  </si>
  <si>
    <t>Overall building length</t>
  </si>
  <si>
    <t>mm</t>
  </si>
  <si>
    <t>Girth External Walls</t>
  </si>
  <si>
    <t>Internal 230 mm walls</t>
  </si>
  <si>
    <t>Internal 115 mm walls</t>
  </si>
  <si>
    <t>Topsoil thickness</t>
  </si>
  <si>
    <t>Widths</t>
  </si>
  <si>
    <t>Overall building width</t>
  </si>
  <si>
    <t>Foundation width(230 mm walls)</t>
  </si>
  <si>
    <t>Foundation width(115 mm walls)</t>
  </si>
  <si>
    <t>External walls thickness</t>
  </si>
  <si>
    <t>Internal walls thickness</t>
  </si>
  <si>
    <t>Heigths/Depths/Thickness</t>
  </si>
  <si>
    <t>Footings under 230 mm walls</t>
  </si>
  <si>
    <t xml:space="preserve">Foundation depth (From N.G.L to </t>
  </si>
  <si>
    <t>founding depth)</t>
  </si>
  <si>
    <t>Footings under 115 mm walls</t>
  </si>
  <si>
    <t>N.G.L up to D.P.C</t>
  </si>
  <si>
    <t>Brickforce after every</t>
  </si>
  <si>
    <t>3rd</t>
  </si>
  <si>
    <t>Corse</t>
  </si>
  <si>
    <t>Hardcore</t>
  </si>
  <si>
    <t>Conc Slab</t>
  </si>
  <si>
    <t>Voids</t>
  </si>
  <si>
    <t>Void 1</t>
  </si>
  <si>
    <t>Void 2</t>
  </si>
  <si>
    <t>Void 3</t>
  </si>
  <si>
    <t>Rooms</t>
  </si>
  <si>
    <t>Width</t>
  </si>
  <si>
    <t>Bedroom 1</t>
  </si>
  <si>
    <t>Bedroom 2</t>
  </si>
  <si>
    <t>Lounge</t>
  </si>
  <si>
    <t>Passage</t>
  </si>
  <si>
    <t>Kitchen</t>
  </si>
  <si>
    <t>Bath</t>
  </si>
  <si>
    <t>Toilet</t>
  </si>
  <si>
    <t>Verandah</t>
  </si>
  <si>
    <t>OPENINGS</t>
  </si>
  <si>
    <t>WINDOWS-3mm clear glazed</t>
  </si>
  <si>
    <t xml:space="preserve">                            Length                 Height</t>
  </si>
  <si>
    <t>C4H                   1511                      949mm</t>
  </si>
  <si>
    <t>C2H                    1022                     949mm</t>
  </si>
  <si>
    <t>WINDOWS-4mm  Obscure</t>
  </si>
  <si>
    <t>E1H                    533                         654</t>
  </si>
  <si>
    <t>Total Windows</t>
  </si>
  <si>
    <t>N0.</t>
  </si>
  <si>
    <t>Lintel overlap</t>
  </si>
  <si>
    <t>Beam over openings</t>
  </si>
  <si>
    <t>On 230 mm walls</t>
  </si>
  <si>
    <t>Total Length</t>
  </si>
  <si>
    <t>Height</t>
  </si>
  <si>
    <t>On 115 mm walls</t>
  </si>
  <si>
    <t>SUBSTRUCTURE</t>
  </si>
  <si>
    <t>Clear Site</t>
  </si>
  <si>
    <t>Add 2/1000</t>
  </si>
  <si>
    <t>Clear site 1000 mm around external walls of bldng</t>
  </si>
  <si>
    <t>m2</t>
  </si>
  <si>
    <t>Excavate to remove vegetable soil</t>
  </si>
  <si>
    <t>Foundation spread</t>
  </si>
  <si>
    <t>Less</t>
  </si>
  <si>
    <t>(Walls)</t>
  </si>
  <si>
    <t>2/</t>
  </si>
  <si>
    <t xml:space="preserve">Add 2/230   Foundation spread  </t>
  </si>
  <si>
    <t>Excavate to remove vegtable soil average depth 150 mm</t>
  </si>
  <si>
    <t>Foundation Trenches</t>
  </si>
  <si>
    <t>External Girth 230</t>
  </si>
  <si>
    <t xml:space="preserve">                                 less 4x.5x2x230</t>
  </si>
  <si>
    <t>33,80</t>
  </si>
  <si>
    <t>Internal wall 230mm</t>
  </si>
  <si>
    <t>Internal 115 mm</t>
  </si>
  <si>
    <t>Internal wall 115mm</t>
  </si>
  <si>
    <t>Depth</t>
  </si>
  <si>
    <t xml:space="preserve">                                                            Width</t>
  </si>
  <si>
    <t xml:space="preserve">Excavate for surface trenches n.e 2m deep commencing from </t>
  </si>
  <si>
    <t>NGL</t>
  </si>
  <si>
    <t>&amp;</t>
  </si>
  <si>
    <t>Return, fill and ram</t>
  </si>
  <si>
    <t>m3</t>
  </si>
  <si>
    <t>Concrete footings</t>
  </si>
  <si>
    <t>Vibrated reinforced concrete grade 25 to strip footings</t>
  </si>
  <si>
    <t>Ddt R.F.R &amp; Add cartaway</t>
  </si>
  <si>
    <t>One Brickwalls in foundations</t>
  </si>
  <si>
    <t>Brickwork height</t>
  </si>
  <si>
    <t>Depth (NGL to founding depth)</t>
  </si>
  <si>
    <t xml:space="preserve">Add from NGL up to DPC  </t>
  </si>
  <si>
    <t>Less (concrete footing)</t>
  </si>
  <si>
    <t>One brickwalls in common brickwork in foundations</t>
  </si>
  <si>
    <t>(Mortar mix 1:4)</t>
  </si>
  <si>
    <t>Half Brickwalls in foundations</t>
  </si>
  <si>
    <t xml:space="preserve">Add (From NGL up to DPC </t>
  </si>
  <si>
    <t>Less (Concrete footing)</t>
  </si>
  <si>
    <t xml:space="preserve">Half brickwalls in common brickwork in foundations(Mortar mix </t>
  </si>
  <si>
    <t>1:4)</t>
  </si>
  <si>
    <t>230  mm Brickforce</t>
  </si>
  <si>
    <t>Factor</t>
  </si>
  <si>
    <t>Ref C2 Brickforce suitable for one brickwalls</t>
  </si>
  <si>
    <t>115 mm Brickforce</t>
  </si>
  <si>
    <t>D.P.M</t>
  </si>
  <si>
    <t>250 Micron Black polthene sheeting</t>
  </si>
  <si>
    <t>Strike off and cure tops of concrete</t>
  </si>
  <si>
    <t>Termite treatment</t>
  </si>
  <si>
    <t>S193 Fabric Mesh Reinforcement</t>
  </si>
  <si>
    <t>Hardcore and compact</t>
  </si>
  <si>
    <t>x</t>
  </si>
  <si>
    <t>m3/ m2</t>
  </si>
  <si>
    <t xml:space="preserve">m3 </t>
  </si>
  <si>
    <t>Concrete Grade 25 to surface Slabs</t>
  </si>
  <si>
    <t>SUPERSTUCTURE</t>
  </si>
  <si>
    <t xml:space="preserve">Damp proof course 230 mm </t>
  </si>
  <si>
    <t xml:space="preserve">Damp proof couse 115 mm </t>
  </si>
  <si>
    <t>0ne brickwalls in common bkw</t>
  </si>
  <si>
    <t>Half brickwalls in common brickwork</t>
  </si>
  <si>
    <t xml:space="preserve">Brickforce After every </t>
  </si>
  <si>
    <t>th course</t>
  </si>
  <si>
    <t>Ref C2 Brickforce suitable for One brickwalls</t>
  </si>
  <si>
    <t>Beam filling</t>
  </si>
  <si>
    <t>Proposed gauge Station House</t>
  </si>
  <si>
    <t>3 Courses</t>
  </si>
  <si>
    <t>Half Brick wall  Beam  filling</t>
  </si>
  <si>
    <t>Wall plate</t>
  </si>
  <si>
    <t xml:space="preserve">                                            Add 4x.5x2x114</t>
  </si>
  <si>
    <t>0,04</t>
  </si>
  <si>
    <t>114 x 38 mm W.s.w wall plate</t>
  </si>
  <si>
    <t>Paint to wall plate</t>
  </si>
  <si>
    <t>Girth</t>
  </si>
  <si>
    <t>Thickness</t>
  </si>
  <si>
    <t>Wood preservative(Carbolineum) to wall plate</t>
  </si>
  <si>
    <t>Galvanised  Hoop Irons</t>
  </si>
  <si>
    <t>Wall plate length</t>
  </si>
  <si>
    <t>/800 spacing</t>
  </si>
  <si>
    <t>1.24 m long galvanised hoop iron ties</t>
  </si>
  <si>
    <t>FINISHES</t>
  </si>
  <si>
    <t>WALL FINISHES</t>
  </si>
  <si>
    <t>WINDOWS</t>
  </si>
  <si>
    <t xml:space="preserve">Set up in position,cross brace and build in steel window </t>
  </si>
  <si>
    <t>frames not exceeding 5m2</t>
  </si>
  <si>
    <t xml:space="preserve">3mm Clear glazing to steelsashes including linseedoil </t>
  </si>
  <si>
    <t>putty</t>
  </si>
  <si>
    <t>Ddt one brick walls</t>
  </si>
  <si>
    <t xml:space="preserve">Ddt external plaster </t>
  </si>
  <si>
    <t xml:space="preserve">Ddt internal plaster </t>
  </si>
  <si>
    <t>Ddt internal  paint</t>
  </si>
  <si>
    <t>Ddt external  paint</t>
  </si>
  <si>
    <t xml:space="preserve">4 mmm Obscure glazing to steel sashes including   </t>
  </si>
  <si>
    <t>linseed oil putty</t>
  </si>
  <si>
    <t>Concrete ring beam</t>
  </si>
  <si>
    <t>Bullnose edge brick cills</t>
  </si>
  <si>
    <t>Plastering to reveals internally</t>
  </si>
  <si>
    <t>Paint to ditto in narrow widths</t>
  </si>
  <si>
    <t>Plastering to reveals externally</t>
  </si>
  <si>
    <t xml:space="preserve">Vibrated reinforced concrete grade 25 -20 mm stone in </t>
  </si>
  <si>
    <t>beams over openings</t>
  </si>
  <si>
    <t>Reinforcement  bars - All sizes</t>
  </si>
  <si>
    <t xml:space="preserve">Sawn formwork to sides of ring beams </t>
  </si>
  <si>
    <t>Sawn formwork to soffits of beams over openings</t>
  </si>
  <si>
    <t>I.</t>
  </si>
  <si>
    <t xml:space="preserve">LABOUR SCHEDULE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</si>
</sst>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0.0000000"/>
    <numFmt numFmtId="168" formatCode="_-* #,##0.0_-;\-* #,##0.0_-;_-* &quot;-&quot;??_-;_-@_-"/>
  </numFmts>
  <fonts count="4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vertAlign val="superscript"/>
      <sz val="11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entury Gothic"/>
      <family val="2"/>
    </font>
    <font>
      <sz val="10"/>
      <color rgb="FFFF0000"/>
      <name val="Arial"/>
      <family val="2"/>
    </font>
    <font>
      <sz val="11"/>
      <color theme="1"/>
      <name val="Century Gothic"/>
      <family val="2"/>
    </font>
    <font>
      <b/>
      <vertAlign val="superscript"/>
      <sz val="11"/>
      <color theme="1"/>
      <name val="Century Gothic"/>
      <family val="2"/>
    </font>
    <font>
      <vertAlign val="superscript"/>
      <sz val="11"/>
      <color theme="1"/>
      <name val="Century Gothic"/>
      <family val="2"/>
    </font>
    <font>
      <b/>
      <u/>
      <sz val="14"/>
      <name val="Arial"/>
      <family val="2"/>
    </font>
    <font>
      <sz val="14"/>
      <color indexed="12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b/>
      <sz val="11"/>
      <color indexed="12"/>
      <name val="Arial"/>
      <family val="2"/>
    </font>
    <font>
      <b/>
      <sz val="11"/>
      <color indexed="10"/>
      <name val="Arial"/>
      <family val="2"/>
    </font>
    <font>
      <sz val="11"/>
      <color indexed="12"/>
      <name val="Arial"/>
      <family val="2"/>
    </font>
    <font>
      <sz val="11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1"/>
      <color rgb="FF0000FF"/>
      <name val="Arial"/>
      <family val="2"/>
    </font>
    <font>
      <b/>
      <sz val="11"/>
      <color rgb="FFFF0000"/>
      <name val="Arial"/>
      <family val="2"/>
    </font>
    <font>
      <sz val="11"/>
      <color rgb="FF0000FF"/>
      <name val="Arial"/>
      <family val="2"/>
    </font>
    <font>
      <sz val="11"/>
      <color rgb="FFFF0000"/>
      <name val="Arial"/>
      <family val="2"/>
    </font>
    <font>
      <b/>
      <u/>
      <sz val="11"/>
      <color rgb="FFFF0000"/>
      <name val="Arial"/>
      <family val="2"/>
    </font>
    <font>
      <b/>
      <u/>
      <sz val="12"/>
      <name val="Arial"/>
      <family val="2"/>
    </font>
    <font>
      <u/>
      <sz val="11"/>
      <name val="Arial"/>
      <family val="2"/>
    </font>
    <font>
      <sz val="11"/>
      <color indexed="48"/>
      <name val="Arial"/>
      <family val="2"/>
    </font>
    <font>
      <sz val="10"/>
      <color indexed="10"/>
      <name val="Arial"/>
      <family val="2"/>
    </font>
    <font>
      <u val="singleAccounting"/>
      <sz val="11"/>
      <name val="Arial"/>
      <family val="2"/>
    </font>
    <font>
      <u val="singleAccounting"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8">
    <xf numFmtId="0" fontId="0" fillId="0" borderId="0" xfId="0"/>
    <xf numFmtId="0" fontId="2" fillId="0" borderId="0" xfId="1" applyFont="1"/>
    <xf numFmtId="165" fontId="2" fillId="0" borderId="0" xfId="2" applyNumberFormat="1" applyFont="1" applyAlignment="1">
      <alignment horizontal="center"/>
    </xf>
    <xf numFmtId="0" fontId="3" fillId="0" borderId="0" xfId="1" applyFont="1"/>
    <xf numFmtId="0" fontId="4" fillId="0" borderId="0" xfId="1" applyFont="1"/>
    <xf numFmtId="0" fontId="7" fillId="0" borderId="0" xfId="1" applyFont="1"/>
    <xf numFmtId="0" fontId="5" fillId="0" borderId="0" xfId="1" applyFont="1"/>
    <xf numFmtId="165" fontId="4" fillId="0" borderId="0" xfId="2" applyNumberFormat="1" applyFont="1" applyAlignment="1">
      <alignment horizontal="center"/>
    </xf>
    <xf numFmtId="165" fontId="7" fillId="0" borderId="0" xfId="2" applyNumberFormat="1" applyFont="1" applyAlignment="1">
      <alignment horizontal="center"/>
    </xf>
    <xf numFmtId="0" fontId="4" fillId="0" borderId="1" xfId="1" applyFont="1" applyBorder="1"/>
    <xf numFmtId="0" fontId="4" fillId="0" borderId="1" xfId="1" applyFont="1" applyBorder="1" applyAlignment="1">
      <alignment wrapText="1"/>
    </xf>
    <xf numFmtId="0" fontId="6" fillId="0" borderId="1" xfId="1" applyFont="1" applyBorder="1" applyAlignment="1">
      <alignment wrapText="1"/>
    </xf>
    <xf numFmtId="0" fontId="5" fillId="0" borderId="1" xfId="1" applyFont="1" applyBorder="1" applyAlignment="1">
      <alignment horizontal="center" vertical="top"/>
    </xf>
    <xf numFmtId="0" fontId="4" fillId="0" borderId="1" xfId="1" applyFont="1" applyBorder="1" applyAlignment="1">
      <alignment horizontal="center"/>
    </xf>
    <xf numFmtId="0" fontId="4" fillId="2" borderId="1" xfId="1" applyFont="1" applyFill="1" applyBorder="1" applyAlignment="1">
      <alignment wrapText="1"/>
    </xf>
    <xf numFmtId="0" fontId="4" fillId="2" borderId="1" xfId="1" applyFont="1" applyFill="1" applyBorder="1"/>
    <xf numFmtId="0" fontId="4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2" borderId="1" xfId="0" applyFont="1" applyFill="1" applyBorder="1"/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0" xfId="1" applyFont="1" applyAlignment="1">
      <alignment wrapText="1"/>
    </xf>
    <xf numFmtId="0" fontId="8" fillId="0" borderId="0" xfId="0" applyFont="1"/>
    <xf numFmtId="0" fontId="4" fillId="0" borderId="0" xfId="1" applyFont="1" applyAlignment="1">
      <alignment horizontal="center"/>
    </xf>
    <xf numFmtId="0" fontId="11" fillId="0" borderId="0" xfId="0" applyFont="1"/>
    <xf numFmtId="0" fontId="9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4" fillId="0" borderId="4" xfId="1" applyFont="1" applyBorder="1" applyAlignment="1">
      <alignment wrapText="1"/>
    </xf>
    <xf numFmtId="0" fontId="4" fillId="0" borderId="4" xfId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165" fontId="4" fillId="0" borderId="1" xfId="2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2" fillId="2" borderId="0" xfId="1" applyFont="1" applyFill="1"/>
    <xf numFmtId="0" fontId="10" fillId="0" borderId="0" xfId="0" applyFont="1"/>
    <xf numFmtId="0" fontId="10" fillId="0" borderId="0" xfId="0" applyFont="1" applyAlignment="1">
      <alignment horizontal="center"/>
    </xf>
    <xf numFmtId="165" fontId="5" fillId="0" borderId="1" xfId="2" applyNumberFormat="1" applyFont="1" applyBorder="1" applyAlignment="1">
      <alignment horizontal="center" vertical="top"/>
    </xf>
    <xf numFmtId="0" fontId="0" fillId="2" borderId="0" xfId="0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1" xfId="0" applyFont="1" applyFill="1" applyBorder="1" applyAlignment="1">
      <alignment horizontal="center"/>
    </xf>
    <xf numFmtId="1" fontId="4" fillId="2" borderId="1" xfId="2" applyNumberFormat="1" applyFont="1" applyFill="1" applyBorder="1" applyAlignment="1">
      <alignment horizontal="center"/>
    </xf>
    <xf numFmtId="1" fontId="4" fillId="0" borderId="1" xfId="2" applyNumberFormat="1" applyFont="1" applyBorder="1" applyAlignment="1">
      <alignment horizontal="center"/>
    </xf>
    <xf numFmtId="0" fontId="4" fillId="2" borderId="0" xfId="1" applyFont="1" applyFill="1"/>
    <xf numFmtId="1" fontId="4" fillId="0" borderId="0" xfId="2" applyNumberFormat="1" applyFont="1" applyBorder="1" applyAlignment="1">
      <alignment horizontal="center"/>
    </xf>
    <xf numFmtId="0" fontId="12" fillId="0" borderId="0" xfId="0" applyFont="1"/>
    <xf numFmtId="0" fontId="2" fillId="0" borderId="0" xfId="1" applyFont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4" fillId="0" borderId="1" xfId="1" applyFont="1" applyBorder="1" applyAlignment="1">
      <alignment horizontal="right" vertical="center"/>
    </xf>
    <xf numFmtId="0" fontId="4" fillId="0" borderId="5" xfId="1" applyFont="1" applyBorder="1" applyAlignment="1">
      <alignment horizontal="center"/>
    </xf>
    <xf numFmtId="0" fontId="4" fillId="0" borderId="5" xfId="1" applyFont="1" applyBorder="1" applyAlignment="1">
      <alignment wrapText="1"/>
    </xf>
    <xf numFmtId="0" fontId="4" fillId="0" borderId="5" xfId="1" applyFont="1" applyBorder="1" applyAlignment="1">
      <alignment horizontal="left" wrapText="1"/>
    </xf>
    <xf numFmtId="0" fontId="4" fillId="0" borderId="5" xfId="1" applyFont="1" applyBorder="1"/>
    <xf numFmtId="0" fontId="4" fillId="2" borderId="5" xfId="1" applyFont="1" applyFill="1" applyBorder="1" applyAlignment="1">
      <alignment horizontal="left" wrapText="1"/>
    </xf>
    <xf numFmtId="165" fontId="4" fillId="0" borderId="6" xfId="2" applyNumberFormat="1" applyFont="1" applyFill="1" applyBorder="1" applyAlignment="1"/>
    <xf numFmtId="0" fontId="4" fillId="0" borderId="7" xfId="1" applyFont="1" applyBorder="1" applyAlignment="1">
      <alignment horizontal="center"/>
    </xf>
    <xf numFmtId="0" fontId="4" fillId="0" borderId="7" xfId="1" applyFont="1" applyBorder="1" applyAlignment="1">
      <alignment horizontal="left" wrapText="1"/>
    </xf>
    <xf numFmtId="0" fontId="4" fillId="0" borderId="7" xfId="1" applyFont="1" applyBorder="1" applyAlignment="1">
      <alignment horizontal="center" wrapText="1"/>
    </xf>
    <xf numFmtId="0" fontId="4" fillId="0" borderId="5" xfId="1" applyFont="1" applyBorder="1" applyAlignment="1">
      <alignment horizontal="center" wrapText="1"/>
    </xf>
    <xf numFmtId="0" fontId="9" fillId="0" borderId="0" xfId="0" applyFont="1"/>
    <xf numFmtId="0" fontId="4" fillId="2" borderId="1" xfId="1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5" fontId="4" fillId="2" borderId="1" xfId="2" applyNumberFormat="1" applyFont="1" applyFill="1" applyBorder="1" applyAlignment="1">
      <alignment horizontal="center" vertical="center"/>
    </xf>
    <xf numFmtId="165" fontId="4" fillId="2" borderId="6" xfId="2" applyNumberFormat="1" applyFont="1" applyFill="1" applyBorder="1" applyAlignment="1"/>
    <xf numFmtId="0" fontId="4" fillId="0" borderId="8" xfId="1" applyFont="1" applyBorder="1" applyAlignment="1">
      <alignment horizontal="left" wrapText="1"/>
    </xf>
    <xf numFmtId="0" fontId="4" fillId="0" borderId="8" xfId="1" applyFont="1" applyBorder="1" applyAlignment="1">
      <alignment horizontal="center" wrapText="1"/>
    </xf>
    <xf numFmtId="0" fontId="0" fillId="2" borderId="0" xfId="0" applyFill="1"/>
    <xf numFmtId="0" fontId="4" fillId="2" borderId="1" xfId="1" applyFont="1" applyFill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4" fillId="0" borderId="9" xfId="1" applyFont="1" applyBorder="1" applyAlignment="1">
      <alignment horizontal="left" wrapText="1"/>
    </xf>
    <xf numFmtId="0" fontId="4" fillId="2" borderId="5" xfId="1" applyFont="1" applyFill="1" applyBorder="1" applyAlignment="1">
      <alignment wrapText="1"/>
    </xf>
    <xf numFmtId="0" fontId="4" fillId="2" borderId="5" xfId="1" applyFont="1" applyFill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4" fillId="2" borderId="7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 wrapText="1"/>
    </xf>
    <xf numFmtId="0" fontId="5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16" fillId="0" borderId="0" xfId="1" applyFont="1"/>
    <xf numFmtId="0" fontId="9" fillId="0" borderId="0" xfId="1" applyFont="1" applyAlignment="1">
      <alignment vertical="top" wrapText="1"/>
    </xf>
    <xf numFmtId="0" fontId="5" fillId="0" borderId="2" xfId="1" applyFont="1" applyBorder="1" applyAlignment="1">
      <alignment horizontal="center" vertical="top"/>
    </xf>
    <xf numFmtId="0" fontId="4" fillId="2" borderId="2" xfId="1" applyFont="1" applyFill="1" applyBorder="1" applyAlignment="1">
      <alignment horizontal="center"/>
    </xf>
    <xf numFmtId="0" fontId="4" fillId="0" borderId="2" xfId="1" applyFont="1" applyBorder="1" applyAlignment="1">
      <alignment horizontal="center"/>
    </xf>
    <xf numFmtId="43" fontId="5" fillId="0" borderId="1" xfId="3" applyFont="1" applyBorder="1" applyAlignment="1">
      <alignment horizontal="center" vertical="top" wrapText="1"/>
    </xf>
    <xf numFmtId="0" fontId="2" fillId="0" borderId="1" xfId="1" applyFont="1" applyBorder="1"/>
    <xf numFmtId="0" fontId="4" fillId="0" borderId="10" xfId="1" applyFont="1" applyBorder="1" applyAlignment="1">
      <alignment horizontal="center" wrapText="1"/>
    </xf>
    <xf numFmtId="0" fontId="4" fillId="2" borderId="10" xfId="1" applyFont="1" applyFill="1" applyBorder="1" applyAlignment="1">
      <alignment horizontal="center" wrapText="1"/>
    </xf>
    <xf numFmtId="0" fontId="4" fillId="0" borderId="6" xfId="1" applyFont="1" applyBorder="1" applyAlignment="1">
      <alignment horizontal="center" wrapText="1"/>
    </xf>
    <xf numFmtId="0" fontId="4" fillId="0" borderId="11" xfId="1" applyFont="1" applyBorder="1" applyAlignment="1">
      <alignment horizontal="center" wrapText="1"/>
    </xf>
    <xf numFmtId="0" fontId="2" fillId="2" borderId="1" xfId="1" applyFont="1" applyFill="1" applyBorder="1"/>
    <xf numFmtId="0" fontId="4" fillId="0" borderId="6" xfId="1" applyFont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0" fillId="0" borderId="1" xfId="0" applyBorder="1"/>
    <xf numFmtId="0" fontId="8" fillId="0" borderId="1" xfId="0" applyFont="1" applyBorder="1"/>
    <xf numFmtId="0" fontId="18" fillId="0" borderId="1" xfId="1" applyFont="1" applyBorder="1"/>
    <xf numFmtId="165" fontId="18" fillId="0" borderId="1" xfId="2" applyNumberFormat="1" applyFont="1" applyBorder="1" applyAlignment="1">
      <alignment horizontal="center"/>
    </xf>
    <xf numFmtId="0" fontId="4" fillId="0" borderId="12" xfId="1" applyFont="1" applyBorder="1" applyAlignment="1">
      <alignment wrapText="1"/>
    </xf>
    <xf numFmtId="0" fontId="4" fillId="0" borderId="12" xfId="1" applyFont="1" applyBorder="1" applyAlignment="1">
      <alignment horizontal="center"/>
    </xf>
    <xf numFmtId="165" fontId="4" fillId="0" borderId="0" xfId="2" applyNumberFormat="1" applyFont="1" applyAlignment="1"/>
    <xf numFmtId="165" fontId="7" fillId="0" borderId="0" xfId="2" applyNumberFormat="1" applyFont="1" applyAlignment="1"/>
    <xf numFmtId="0" fontId="10" fillId="2" borderId="0" xfId="0" applyFont="1" applyFill="1"/>
    <xf numFmtId="165" fontId="5" fillId="0" borderId="1" xfId="2" applyNumberFormat="1" applyFont="1" applyBorder="1" applyAlignment="1">
      <alignment vertical="top"/>
    </xf>
    <xf numFmtId="165" fontId="5" fillId="0" borderId="1" xfId="2" applyNumberFormat="1" applyFont="1" applyBorder="1" applyAlignment="1"/>
    <xf numFmtId="165" fontId="4" fillId="0" borderId="1" xfId="2" applyNumberFormat="1" applyFont="1" applyBorder="1" applyAlignment="1"/>
    <xf numFmtId="165" fontId="4" fillId="0" borderId="1" xfId="2" applyNumberFormat="1" applyFont="1" applyFill="1" applyBorder="1" applyAlignment="1">
      <alignment vertical="center"/>
    </xf>
    <xf numFmtId="165" fontId="4" fillId="2" borderId="1" xfId="2" applyNumberFormat="1" applyFont="1" applyFill="1" applyBorder="1" applyAlignment="1"/>
    <xf numFmtId="165" fontId="4" fillId="0" borderId="4" xfId="2" applyNumberFormat="1" applyFont="1" applyBorder="1" applyAlignment="1"/>
    <xf numFmtId="165" fontId="18" fillId="0" borderId="1" xfId="2" applyNumberFormat="1" applyFont="1" applyBorder="1" applyAlignment="1"/>
    <xf numFmtId="0" fontId="2" fillId="0" borderId="1" xfId="1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19" fillId="0" borderId="0" xfId="0" applyFont="1" applyAlignment="1">
      <alignment wrapText="1"/>
    </xf>
    <xf numFmtId="0" fontId="21" fillId="3" borderId="13" xfId="0" applyFont="1" applyFill="1" applyBorder="1" applyAlignment="1">
      <alignment vertical="center" wrapText="1"/>
    </xf>
    <xf numFmtId="0" fontId="21" fillId="3" borderId="14" xfId="0" applyFont="1" applyFill="1" applyBorder="1" applyAlignment="1">
      <alignment vertical="center" wrapText="1"/>
    </xf>
    <xf numFmtId="164" fontId="20" fillId="3" borderId="1" xfId="4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164" fontId="19" fillId="0" borderId="1" xfId="4" applyFont="1" applyBorder="1" applyAlignment="1">
      <alignment horizontal="right" wrapText="1"/>
    </xf>
    <xf numFmtId="164" fontId="20" fillId="0" borderId="1" xfId="4" applyFont="1" applyBorder="1" applyAlignment="1">
      <alignment horizontal="left" wrapText="1"/>
    </xf>
    <xf numFmtId="164" fontId="22" fillId="0" borderId="1" xfId="4" applyFont="1" applyBorder="1" applyAlignment="1">
      <alignment horizontal="left" wrapText="1"/>
    </xf>
    <xf numFmtId="0" fontId="23" fillId="0" borderId="1" xfId="0" applyFont="1" applyBorder="1" applyAlignment="1">
      <alignment vertical="center" wrapText="1"/>
    </xf>
    <xf numFmtId="164" fontId="19" fillId="0" borderId="1" xfId="4" applyFont="1" applyBorder="1" applyAlignment="1">
      <alignment horizontal="right" vertical="center" wrapText="1"/>
    </xf>
    <xf numFmtId="164" fontId="19" fillId="0" borderId="1" xfId="4" applyFont="1" applyBorder="1" applyAlignment="1">
      <alignment horizontal="left" vertical="center" wrapText="1"/>
    </xf>
    <xf numFmtId="0" fontId="21" fillId="4" borderId="1" xfId="0" applyFont="1" applyFill="1" applyBorder="1" applyAlignment="1">
      <alignment vertical="center" wrapText="1"/>
    </xf>
    <xf numFmtId="0" fontId="23" fillId="4" borderId="1" xfId="0" applyFont="1" applyFill="1" applyBorder="1" applyAlignment="1">
      <alignment vertical="center" wrapText="1"/>
    </xf>
    <xf numFmtId="164" fontId="19" fillId="5" borderId="1" xfId="4" applyFont="1" applyFill="1" applyBorder="1" applyAlignment="1">
      <alignment horizontal="right" vertical="center" wrapText="1"/>
    </xf>
    <xf numFmtId="164" fontId="19" fillId="5" borderId="1" xfId="4" applyFont="1" applyFill="1" applyBorder="1" applyAlignment="1">
      <alignment horizontal="left" vertical="center" wrapText="1"/>
    </xf>
    <xf numFmtId="164" fontId="1" fillId="0" borderId="1" xfId="4" applyFont="1" applyBorder="1" applyAlignment="1">
      <alignment horizontal="left" vertical="center" wrapText="1"/>
    </xf>
    <xf numFmtId="164" fontId="1" fillId="5" borderId="1" xfId="4" applyFont="1" applyFill="1" applyBorder="1" applyAlignment="1">
      <alignment horizontal="left" vertical="center" wrapText="1"/>
    </xf>
    <xf numFmtId="164" fontId="1" fillId="0" borderId="1" xfId="4" applyFont="1" applyBorder="1" applyAlignment="1">
      <alignment horizontal="right" vertical="center" wrapText="1"/>
    </xf>
    <xf numFmtId="164" fontId="20" fillId="0" borderId="1" xfId="4" applyFont="1" applyBorder="1" applyAlignment="1">
      <alignment horizontal="left" vertical="center" wrapText="1"/>
    </xf>
    <xf numFmtId="0" fontId="23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164" fontId="20" fillId="2" borderId="1" xfId="4" applyFont="1" applyFill="1" applyBorder="1" applyAlignment="1">
      <alignment horizontal="right" vertical="center" wrapText="1"/>
    </xf>
    <xf numFmtId="164" fontId="20" fillId="2" borderId="1" xfId="4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164" fontId="20" fillId="0" borderId="0" xfId="4" applyFont="1" applyBorder="1" applyAlignment="1">
      <alignment horizontal="left" wrapText="1"/>
    </xf>
    <xf numFmtId="164" fontId="19" fillId="0" borderId="0" xfId="4" applyFont="1" applyBorder="1" applyAlignment="1">
      <alignment horizontal="left" wrapText="1"/>
    </xf>
    <xf numFmtId="0" fontId="19" fillId="0" borderId="0" xfId="0" applyFont="1" applyAlignment="1">
      <alignment horizontal="center" wrapText="1"/>
    </xf>
    <xf numFmtId="164" fontId="19" fillId="0" borderId="0" xfId="4" applyFont="1" applyAlignment="1">
      <alignment wrapText="1"/>
    </xf>
    <xf numFmtId="0" fontId="1" fillId="0" borderId="0" xfId="1"/>
    <xf numFmtId="43" fontId="0" fillId="0" borderId="0" xfId="5" applyFont="1"/>
    <xf numFmtId="43" fontId="0" fillId="0" borderId="0" xfId="5" applyFont="1" applyAlignment="1"/>
    <xf numFmtId="0" fontId="26" fillId="0" borderId="0" xfId="1" applyFont="1"/>
    <xf numFmtId="0" fontId="1" fillId="0" borderId="12" xfId="1" applyBorder="1"/>
    <xf numFmtId="43" fontId="5" fillId="0" borderId="0" xfId="5" applyFont="1" applyBorder="1"/>
    <xf numFmtId="0" fontId="5" fillId="0" borderId="15" xfId="1" applyFont="1" applyBorder="1"/>
    <xf numFmtId="43" fontId="27" fillId="0" borderId="16" xfId="5" applyFont="1" applyBorder="1"/>
    <xf numFmtId="166" fontId="28" fillId="0" borderId="17" xfId="5" applyNumberFormat="1" applyFont="1" applyBorder="1" applyAlignment="1"/>
    <xf numFmtId="0" fontId="28" fillId="0" borderId="17" xfId="1" applyFont="1" applyBorder="1"/>
    <xf numFmtId="0" fontId="27" fillId="0" borderId="17" xfId="1" applyFont="1" applyBorder="1"/>
    <xf numFmtId="0" fontId="27" fillId="0" borderId="18" xfId="1" applyFont="1" applyBorder="1"/>
    <xf numFmtId="0" fontId="5" fillId="0" borderId="11" xfId="1" applyFont="1" applyBorder="1"/>
    <xf numFmtId="43" fontId="27" fillId="0" borderId="0" xfId="5" applyFont="1" applyBorder="1"/>
    <xf numFmtId="166" fontId="28" fillId="0" borderId="0" xfId="5" applyNumberFormat="1" applyFont="1" applyBorder="1" applyAlignment="1"/>
    <xf numFmtId="0" fontId="28" fillId="0" borderId="0" xfId="1" applyFont="1"/>
    <xf numFmtId="0" fontId="27" fillId="0" borderId="0" xfId="1" applyFont="1"/>
    <xf numFmtId="0" fontId="29" fillId="0" borderId="0" xfId="1" applyFont="1"/>
    <xf numFmtId="0" fontId="5" fillId="0" borderId="2" xfId="1" applyFont="1" applyBorder="1"/>
    <xf numFmtId="43" fontId="5" fillId="0" borderId="9" xfId="5" applyFont="1" applyBorder="1"/>
    <xf numFmtId="43" fontId="5" fillId="0" borderId="9" xfId="5" applyFont="1" applyBorder="1" applyAlignment="1"/>
    <xf numFmtId="0" fontId="5" fillId="0" borderId="9" xfId="1" applyFont="1" applyBorder="1"/>
    <xf numFmtId="0" fontId="5" fillId="0" borderId="1" xfId="1" applyFont="1" applyBorder="1"/>
    <xf numFmtId="43" fontId="27" fillId="0" borderId="11" xfId="5" applyFont="1" applyBorder="1"/>
    <xf numFmtId="0" fontId="27" fillId="0" borderId="19" xfId="1" applyFont="1" applyBorder="1"/>
    <xf numFmtId="0" fontId="5" fillId="0" borderId="3" xfId="1" applyFont="1" applyBorder="1"/>
    <xf numFmtId="43" fontId="5" fillId="0" borderId="20" xfId="5" applyFont="1" applyBorder="1" applyAlignment="1"/>
    <xf numFmtId="43" fontId="5" fillId="0" borderId="21" xfId="5" applyFont="1" applyBorder="1" applyAlignment="1"/>
    <xf numFmtId="0" fontId="5" fillId="0" borderId="22" xfId="1" applyFont="1" applyBorder="1"/>
    <xf numFmtId="0" fontId="5" fillId="0" borderId="23" xfId="1" applyFont="1" applyBorder="1"/>
    <xf numFmtId="43" fontId="4" fillId="0" borderId="0" xfId="5" applyFont="1" applyBorder="1"/>
    <xf numFmtId="166" fontId="30" fillId="0" borderId="15" xfId="5" applyNumberFormat="1" applyFont="1" applyBorder="1" applyAlignment="1"/>
    <xf numFmtId="0" fontId="31" fillId="0" borderId="21" xfId="1" applyFont="1" applyBorder="1"/>
    <xf numFmtId="43" fontId="4" fillId="0" borderId="9" xfId="5" applyFont="1" applyBorder="1"/>
    <xf numFmtId="166" fontId="31" fillId="0" borderId="1" xfId="5" applyNumberFormat="1" applyFont="1" applyBorder="1" applyAlignment="1"/>
    <xf numFmtId="0" fontId="32" fillId="0" borderId="24" xfId="1" applyFont="1" applyBorder="1"/>
    <xf numFmtId="43" fontId="32" fillId="0" borderId="0" xfId="5" applyFont="1" applyBorder="1"/>
    <xf numFmtId="43" fontId="33" fillId="0" borderId="23" xfId="5" applyFont="1" applyBorder="1" applyAlignment="1"/>
    <xf numFmtId="0" fontId="32" fillId="0" borderId="0" xfId="1" applyFont="1"/>
    <xf numFmtId="0" fontId="34" fillId="0" borderId="0" xfId="1" applyFont="1"/>
    <xf numFmtId="0" fontId="32" fillId="0" borderId="2" xfId="1" applyFont="1" applyBorder="1"/>
    <xf numFmtId="43" fontId="32" fillId="0" borderId="9" xfId="5" applyFont="1" applyBorder="1"/>
    <xf numFmtId="43" fontId="33" fillId="0" borderId="21" xfId="5" applyFont="1" applyBorder="1" applyAlignment="1"/>
    <xf numFmtId="166" fontId="30" fillId="0" borderId="1" xfId="5" applyNumberFormat="1" applyFont="1" applyBorder="1" applyAlignment="1"/>
    <xf numFmtId="0" fontId="32" fillId="0" borderId="9" xfId="1" applyFont="1" applyBorder="1"/>
    <xf numFmtId="0" fontId="5" fillId="0" borderId="12" xfId="1" applyFont="1" applyBorder="1"/>
    <xf numFmtId="0" fontId="4" fillId="0" borderId="24" xfId="1" applyFont="1" applyBorder="1"/>
    <xf numFmtId="166" fontId="30" fillId="0" borderId="12" xfId="5" applyNumberFormat="1" applyFont="1" applyBorder="1" applyAlignment="1"/>
    <xf numFmtId="0" fontId="30" fillId="0" borderId="1" xfId="1" applyFont="1" applyBorder="1"/>
    <xf numFmtId="0" fontId="30" fillId="0" borderId="2" xfId="1" applyFont="1" applyBorder="1"/>
    <xf numFmtId="0" fontId="5" fillId="0" borderId="21" xfId="1" applyFont="1" applyBorder="1"/>
    <xf numFmtId="0" fontId="30" fillId="0" borderId="9" xfId="1" applyFont="1" applyBorder="1"/>
    <xf numFmtId="0" fontId="30" fillId="0" borderId="0" xfId="1" applyFont="1"/>
    <xf numFmtId="0" fontId="35" fillId="0" borderId="0" xfId="1" applyFont="1"/>
    <xf numFmtId="0" fontId="30" fillId="0" borderId="24" xfId="1" applyFont="1" applyBorder="1"/>
    <xf numFmtId="0" fontId="31" fillId="0" borderId="23" xfId="1" applyFont="1" applyBorder="1"/>
    <xf numFmtId="167" fontId="7" fillId="0" borderId="0" xfId="1" applyNumberFormat="1" applyFont="1"/>
    <xf numFmtId="0" fontId="7" fillId="0" borderId="19" xfId="1" applyFont="1" applyBorder="1"/>
    <xf numFmtId="0" fontId="7" fillId="0" borderId="25" xfId="1" applyFont="1" applyBorder="1" applyAlignment="1">
      <alignment horizontal="left"/>
    </xf>
    <xf numFmtId="0" fontId="7" fillId="0" borderId="26" xfId="1" applyFont="1" applyBorder="1"/>
    <xf numFmtId="0" fontId="7" fillId="0" borderId="27" xfId="1" applyFont="1" applyBorder="1"/>
    <xf numFmtId="0" fontId="7" fillId="0" borderId="0" xfId="1" applyFont="1" applyAlignment="1">
      <alignment horizontal="left"/>
    </xf>
    <xf numFmtId="0" fontId="4" fillId="0" borderId="2" xfId="1" applyFont="1" applyBorder="1"/>
    <xf numFmtId="0" fontId="4" fillId="0" borderId="3" xfId="1" applyFont="1" applyBorder="1"/>
    <xf numFmtId="43" fontId="5" fillId="0" borderId="21" xfId="5" applyFont="1" applyBorder="1" applyAlignment="1">
      <alignment horizontal="left"/>
    </xf>
    <xf numFmtId="0" fontId="30" fillId="0" borderId="20" xfId="1" applyFont="1" applyBorder="1"/>
    <xf numFmtId="0" fontId="30" fillId="0" borderId="21" xfId="1" applyFont="1" applyBorder="1"/>
    <xf numFmtId="43" fontId="4" fillId="0" borderId="21" xfId="5" applyFont="1" applyBorder="1"/>
    <xf numFmtId="43" fontId="4" fillId="0" borderId="23" xfId="5" applyFont="1" applyBorder="1" applyAlignment="1"/>
    <xf numFmtId="0" fontId="32" fillId="0" borderId="22" xfId="1" applyFont="1" applyBorder="1"/>
    <xf numFmtId="43" fontId="32" fillId="0" borderId="28" xfId="5" applyFont="1" applyBorder="1"/>
    <xf numFmtId="43" fontId="32" fillId="0" borderId="29" xfId="5" applyFont="1" applyBorder="1" applyAlignment="1"/>
    <xf numFmtId="43" fontId="4" fillId="0" borderId="28" xfId="5" applyFont="1" applyBorder="1"/>
    <xf numFmtId="166" fontId="30" fillId="0" borderId="30" xfId="5" applyNumberFormat="1" applyFont="1" applyBorder="1" applyAlignment="1"/>
    <xf numFmtId="0" fontId="32" fillId="0" borderId="28" xfId="1" applyFont="1" applyBorder="1"/>
    <xf numFmtId="43" fontId="32" fillId="0" borderId="23" xfId="5" applyFont="1" applyBorder="1" applyAlignment="1"/>
    <xf numFmtId="43" fontId="32" fillId="0" borderId="2" xfId="5" applyFont="1" applyBorder="1"/>
    <xf numFmtId="43" fontId="32" fillId="0" borderId="21" xfId="5" applyFont="1" applyBorder="1" applyAlignment="1"/>
    <xf numFmtId="0" fontId="30" fillId="0" borderId="15" xfId="1" applyFont="1" applyBorder="1"/>
    <xf numFmtId="0" fontId="36" fillId="0" borderId="15" xfId="1" applyFont="1" applyBorder="1"/>
    <xf numFmtId="0" fontId="37" fillId="0" borderId="0" xfId="1" applyFont="1"/>
    <xf numFmtId="0" fontId="4" fillId="0" borderId="9" xfId="1" applyFont="1" applyBorder="1"/>
    <xf numFmtId="0" fontId="32" fillId="0" borderId="21" xfId="1" applyFont="1" applyBorder="1"/>
    <xf numFmtId="0" fontId="32" fillId="0" borderId="15" xfId="1" applyFont="1" applyBorder="1"/>
    <xf numFmtId="43" fontId="32" fillId="0" borderId="21" xfId="5" applyFont="1" applyBorder="1"/>
    <xf numFmtId="0" fontId="32" fillId="0" borderId="1" xfId="1" applyFont="1" applyBorder="1"/>
    <xf numFmtId="0" fontId="32" fillId="0" borderId="3" xfId="1" applyFont="1" applyBorder="1"/>
    <xf numFmtId="43" fontId="32" fillId="0" borderId="31" xfId="5" applyFont="1" applyBorder="1"/>
    <xf numFmtId="0" fontId="5" fillId="0" borderId="31" xfId="1" applyFont="1" applyBorder="1"/>
    <xf numFmtId="0" fontId="32" fillId="0" borderId="12" xfId="1" applyFont="1" applyBorder="1"/>
    <xf numFmtId="0" fontId="32" fillId="0" borderId="31" xfId="1" applyFont="1" applyBorder="1"/>
    <xf numFmtId="0" fontId="5" fillId="0" borderId="30" xfId="1" applyFont="1" applyBorder="1"/>
    <xf numFmtId="0" fontId="5" fillId="0" borderId="28" xfId="1" applyFont="1" applyBorder="1"/>
    <xf numFmtId="0" fontId="32" fillId="0" borderId="30" xfId="1" applyFont="1" applyBorder="1"/>
    <xf numFmtId="0" fontId="30" fillId="0" borderId="31" xfId="1" applyFont="1" applyBorder="1"/>
    <xf numFmtId="43" fontId="4" fillId="0" borderId="0" xfId="5" applyFont="1" applyAlignment="1"/>
    <xf numFmtId="0" fontId="4" fillId="0" borderId="22" xfId="1" applyFont="1" applyBorder="1"/>
    <xf numFmtId="0" fontId="36" fillId="0" borderId="0" xfId="1" applyFont="1"/>
    <xf numFmtId="0" fontId="38" fillId="0" borderId="15" xfId="1" applyFont="1" applyBorder="1"/>
    <xf numFmtId="0" fontId="38" fillId="0" borderId="0" xfId="1" applyFont="1"/>
    <xf numFmtId="0" fontId="36" fillId="0" borderId="1" xfId="1" applyFont="1" applyBorder="1"/>
    <xf numFmtId="0" fontId="36" fillId="0" borderId="9" xfId="1" applyFont="1" applyBorder="1"/>
    <xf numFmtId="0" fontId="38" fillId="0" borderId="1" xfId="1" applyFont="1" applyBorder="1"/>
    <xf numFmtId="0" fontId="38" fillId="0" borderId="9" xfId="1" applyFont="1" applyBorder="1"/>
    <xf numFmtId="0" fontId="36" fillId="0" borderId="30" xfId="1" applyFont="1" applyBorder="1"/>
    <xf numFmtId="0" fontId="32" fillId="0" borderId="23" xfId="1" applyFont="1" applyBorder="1"/>
    <xf numFmtId="43" fontId="4" fillId="0" borderId="21" xfId="5" applyFont="1" applyBorder="1" applyAlignment="1"/>
    <xf numFmtId="0" fontId="4" fillId="0" borderId="15" xfId="1" applyFont="1" applyBorder="1"/>
    <xf numFmtId="43" fontId="4" fillId="0" borderId="0" xfId="5" applyFont="1"/>
    <xf numFmtId="0" fontId="6" fillId="0" borderId="0" xfId="1" applyFont="1"/>
    <xf numFmtId="0" fontId="4" fillId="0" borderId="12" xfId="1" applyFont="1" applyBorder="1"/>
    <xf numFmtId="43" fontId="4" fillId="0" borderId="12" xfId="5" applyFont="1" applyBorder="1" applyAlignment="1"/>
    <xf numFmtId="0" fontId="38" fillId="0" borderId="24" xfId="1" applyFont="1" applyBorder="1"/>
    <xf numFmtId="43" fontId="4" fillId="0" borderId="15" xfId="5" applyFont="1" applyBorder="1" applyAlignment="1"/>
    <xf numFmtId="0" fontId="4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37" fillId="0" borderId="15" xfId="1" applyFont="1" applyBorder="1"/>
    <xf numFmtId="0" fontId="4" fillId="0" borderId="30" xfId="1" applyFont="1" applyBorder="1"/>
    <xf numFmtId="0" fontId="4" fillId="0" borderId="0" xfId="1" applyFont="1" applyAlignment="1">
      <alignment horizontal="right"/>
    </xf>
    <xf numFmtId="0" fontId="39" fillId="0" borderId="15" xfId="1" applyFont="1" applyBorder="1"/>
    <xf numFmtId="0" fontId="6" fillId="0" borderId="15" xfId="1" applyFont="1" applyBorder="1"/>
    <xf numFmtId="43" fontId="6" fillId="0" borderId="0" xfId="5" applyFont="1"/>
    <xf numFmtId="43" fontId="6" fillId="0" borderId="15" xfId="5" applyFont="1" applyBorder="1" applyAlignment="1"/>
    <xf numFmtId="43" fontId="40" fillId="0" borderId="0" xfId="5" applyFont="1"/>
    <xf numFmtId="0" fontId="6" fillId="0" borderId="24" xfId="1" applyFont="1" applyBorder="1"/>
    <xf numFmtId="0" fontId="41" fillId="0" borderId="0" xfId="1" applyFont="1"/>
    <xf numFmtId="43" fontId="4" fillId="0" borderId="30" xfId="5" applyFont="1" applyBorder="1" applyAlignment="1"/>
    <xf numFmtId="0" fontId="4" fillId="0" borderId="28" xfId="1" applyFont="1" applyBorder="1"/>
    <xf numFmtId="0" fontId="42" fillId="0" borderId="0" xfId="1" applyFont="1" applyAlignment="1">
      <alignment horizontal="center"/>
    </xf>
    <xf numFmtId="0" fontId="33" fillId="0" borderId="15" xfId="1" applyFont="1" applyBorder="1"/>
    <xf numFmtId="0" fontId="33" fillId="0" borderId="24" xfId="1" applyFont="1" applyBorder="1"/>
    <xf numFmtId="0" fontId="43" fillId="0" borderId="30" xfId="1" applyFont="1" applyBorder="1"/>
    <xf numFmtId="0" fontId="43" fillId="0" borderId="24" xfId="1" applyFont="1" applyBorder="1"/>
    <xf numFmtId="0" fontId="43" fillId="0" borderId="15" xfId="1" applyFont="1" applyBorder="1"/>
    <xf numFmtId="0" fontId="33" fillId="0" borderId="1" xfId="1" applyFont="1" applyBorder="1"/>
    <xf numFmtId="43" fontId="1" fillId="0" borderId="0" xfId="5" applyFont="1"/>
    <xf numFmtId="0" fontId="4" fillId="6" borderId="0" xfId="1" applyFont="1" applyFill="1"/>
    <xf numFmtId="0" fontId="4" fillId="6" borderId="12" xfId="1" applyFont="1" applyFill="1" applyBorder="1"/>
    <xf numFmtId="43" fontId="4" fillId="0" borderId="26" xfId="5" applyFont="1" applyBorder="1"/>
    <xf numFmtId="43" fontId="4" fillId="0" borderId="32" xfId="5" applyFont="1" applyBorder="1" applyAlignment="1"/>
    <xf numFmtId="0" fontId="42" fillId="0" borderId="0" xfId="1" applyFont="1"/>
    <xf numFmtId="166" fontId="33" fillId="0" borderId="12" xfId="1" applyNumberFormat="1" applyFont="1" applyBorder="1"/>
    <xf numFmtId="166" fontId="33" fillId="0" borderId="30" xfId="1" applyNumberFormat="1" applyFont="1" applyBorder="1"/>
    <xf numFmtId="0" fontId="33" fillId="0" borderId="30" xfId="1" applyFont="1" applyBorder="1"/>
    <xf numFmtId="0" fontId="33" fillId="0" borderId="0" xfId="1" applyFont="1"/>
    <xf numFmtId="3" fontId="33" fillId="0" borderId="15" xfId="1" applyNumberFormat="1" applyFont="1" applyBorder="1"/>
    <xf numFmtId="0" fontId="33" fillId="0" borderId="12" xfId="1" applyFont="1" applyBorder="1"/>
    <xf numFmtId="0" fontId="4" fillId="0" borderId="23" xfId="1" applyFont="1" applyBorder="1"/>
    <xf numFmtId="43" fontId="1" fillId="0" borderId="15" xfId="5" applyFont="1" applyBorder="1"/>
    <xf numFmtId="43" fontId="4" fillId="0" borderId="30" xfId="5" applyFont="1" applyBorder="1"/>
    <xf numFmtId="43" fontId="4" fillId="0" borderId="28" xfId="5" applyFont="1" applyBorder="1" applyAlignment="1"/>
    <xf numFmtId="43" fontId="4" fillId="0" borderId="12" xfId="5" applyFont="1" applyBorder="1"/>
    <xf numFmtId="0" fontId="42" fillId="0" borderId="0" xfId="1" applyFont="1" applyAlignment="1">
      <alignment horizontal="right"/>
    </xf>
    <xf numFmtId="43" fontId="4" fillId="0" borderId="15" xfId="5" applyFont="1" applyBorder="1"/>
    <xf numFmtId="3" fontId="4" fillId="0" borderId="3" xfId="1" applyNumberFormat="1" applyFont="1" applyBorder="1"/>
    <xf numFmtId="166" fontId="33" fillId="0" borderId="24" xfId="5" applyNumberFormat="1" applyFont="1" applyBorder="1"/>
    <xf numFmtId="166" fontId="33" fillId="0" borderId="22" xfId="1" applyNumberFormat="1" applyFont="1" applyBorder="1"/>
    <xf numFmtId="166" fontId="33" fillId="0" borderId="24" xfId="1" applyNumberFormat="1" applyFont="1" applyBorder="1"/>
    <xf numFmtId="0" fontId="4" fillId="0" borderId="24" xfId="1" applyFont="1" applyBorder="1" applyAlignment="1">
      <alignment horizontal="right"/>
    </xf>
    <xf numFmtId="166" fontId="33" fillId="0" borderId="15" xfId="1" applyNumberFormat="1" applyFont="1" applyBorder="1"/>
    <xf numFmtId="0" fontId="42" fillId="0" borderId="24" xfId="1" applyFont="1" applyBorder="1" applyAlignment="1">
      <alignment horizontal="right"/>
    </xf>
    <xf numFmtId="0" fontId="1" fillId="0" borderId="24" xfId="1" applyBorder="1"/>
    <xf numFmtId="0" fontId="4" fillId="0" borderId="12" xfId="1" applyFont="1" applyBorder="1" applyAlignment="1">
      <alignment horizontal="right"/>
    </xf>
    <xf numFmtId="43" fontId="4" fillId="0" borderId="23" xfId="5" applyFont="1" applyBorder="1"/>
    <xf numFmtId="0" fontId="4" fillId="6" borderId="15" xfId="1" applyFont="1" applyFill="1" applyBorder="1"/>
    <xf numFmtId="0" fontId="4" fillId="6" borderId="23" xfId="1" applyFont="1" applyFill="1" applyBorder="1"/>
    <xf numFmtId="0" fontId="4" fillId="6" borderId="24" xfId="1" applyFont="1" applyFill="1" applyBorder="1"/>
    <xf numFmtId="43" fontId="44" fillId="0" borderId="23" xfId="5" applyFont="1" applyBorder="1"/>
    <xf numFmtId="0" fontId="4" fillId="7" borderId="15" xfId="1" applyFont="1" applyFill="1" applyBorder="1" applyAlignment="1">
      <alignment horizontal="center"/>
    </xf>
    <xf numFmtId="0" fontId="4" fillId="7" borderId="0" xfId="1" applyFont="1" applyFill="1" applyAlignment="1">
      <alignment horizontal="center"/>
    </xf>
    <xf numFmtId="43" fontId="33" fillId="0" borderId="23" xfId="5" applyFont="1" applyBorder="1"/>
    <xf numFmtId="43" fontId="33" fillId="0" borderId="29" xfId="5" applyFont="1" applyBorder="1"/>
    <xf numFmtId="43" fontId="33" fillId="0" borderId="29" xfId="5" applyFont="1" applyBorder="1" applyAlignment="1"/>
    <xf numFmtId="43" fontId="33" fillId="0" borderId="20" xfId="5" applyFont="1" applyBorder="1"/>
    <xf numFmtId="43" fontId="4" fillId="0" borderId="29" xfId="5" applyFont="1" applyBorder="1"/>
    <xf numFmtId="43" fontId="4" fillId="0" borderId="29" xfId="5" applyFont="1" applyBorder="1" applyAlignment="1"/>
    <xf numFmtId="0" fontId="7" fillId="0" borderId="28" xfId="1" applyFont="1" applyBorder="1"/>
    <xf numFmtId="0" fontId="1" fillId="0" borderId="28" xfId="1" applyBorder="1"/>
    <xf numFmtId="43" fontId="44" fillId="0" borderId="0" xfId="5" applyFont="1"/>
    <xf numFmtId="43" fontId="33" fillId="0" borderId="15" xfId="5" applyFont="1" applyBorder="1" applyAlignment="1"/>
    <xf numFmtId="43" fontId="33" fillId="0" borderId="0" xfId="5" applyFont="1"/>
    <xf numFmtId="43" fontId="33" fillId="0" borderId="28" xfId="5" applyFont="1" applyBorder="1"/>
    <xf numFmtId="43" fontId="44" fillId="0" borderId="22" xfId="5" applyFont="1" applyBorder="1"/>
    <xf numFmtId="43" fontId="33" fillId="0" borderId="30" xfId="5" applyFont="1" applyBorder="1" applyAlignment="1"/>
    <xf numFmtId="43" fontId="33" fillId="0" borderId="12" xfId="5" applyFont="1" applyBorder="1" applyAlignment="1"/>
    <xf numFmtId="166" fontId="33" fillId="0" borderId="1" xfId="1" applyNumberFormat="1" applyFont="1" applyBorder="1"/>
    <xf numFmtId="166" fontId="33" fillId="0" borderId="33" xfId="1" applyNumberFormat="1" applyFont="1" applyBorder="1"/>
    <xf numFmtId="0" fontId="4" fillId="7" borderId="0" xfId="1" applyFont="1" applyFill="1"/>
    <xf numFmtId="2" fontId="33" fillId="0" borderId="15" xfId="1" applyNumberFormat="1" applyFont="1" applyBorder="1"/>
    <xf numFmtId="43" fontId="44" fillId="0" borderId="15" xfId="5" applyFont="1" applyBorder="1"/>
    <xf numFmtId="43" fontId="44" fillId="0" borderId="30" xfId="5" applyFont="1" applyBorder="1" applyAlignment="1"/>
    <xf numFmtId="0" fontId="33" fillId="6" borderId="15" xfId="1" applyFont="1" applyFill="1" applyBorder="1"/>
    <xf numFmtId="43" fontId="4" fillId="0" borderId="1" xfId="5" applyFont="1" applyBorder="1"/>
    <xf numFmtId="0" fontId="4" fillId="0" borderId="28" xfId="1" applyFont="1" applyBorder="1" applyAlignment="1">
      <alignment horizontal="right"/>
    </xf>
    <xf numFmtId="0" fontId="4" fillId="7" borderId="15" xfId="1" applyFont="1" applyFill="1" applyBorder="1"/>
    <xf numFmtId="164" fontId="4" fillId="7" borderId="15" xfId="1" applyNumberFormat="1" applyFont="1" applyFill="1" applyBorder="1"/>
    <xf numFmtId="0" fontId="4" fillId="0" borderId="20" xfId="1" applyFont="1" applyBorder="1"/>
    <xf numFmtId="43" fontId="4" fillId="7" borderId="0" xfId="5" applyFont="1" applyFill="1" applyAlignment="1"/>
    <xf numFmtId="43" fontId="32" fillId="0" borderId="15" xfId="5" applyFont="1" applyBorder="1"/>
    <xf numFmtId="43" fontId="32" fillId="0" borderId="0" xfId="5" applyFont="1"/>
    <xf numFmtId="43" fontId="4" fillId="0" borderId="20" xfId="5" applyFont="1" applyBorder="1" applyAlignment="1"/>
    <xf numFmtId="168" fontId="4" fillId="0" borderId="0" xfId="5" applyNumberFormat="1" applyFont="1"/>
    <xf numFmtId="2" fontId="4" fillId="0" borderId="24" xfId="1" applyNumberFormat="1" applyFont="1" applyBorder="1"/>
    <xf numFmtId="3" fontId="4" fillId="0" borderId="24" xfId="1" applyNumberFormat="1" applyFont="1" applyBorder="1"/>
    <xf numFmtId="166" fontId="4" fillId="0" borderId="24" xfId="1" applyNumberFormat="1" applyFont="1" applyBorder="1"/>
    <xf numFmtId="166" fontId="4" fillId="0" borderId="15" xfId="1" applyNumberFormat="1" applyFont="1" applyBorder="1"/>
    <xf numFmtId="166" fontId="4" fillId="0" borderId="24" xfId="1" applyNumberFormat="1" applyFont="1" applyBorder="1" applyAlignment="1">
      <alignment horizontal="right"/>
    </xf>
    <xf numFmtId="164" fontId="4" fillId="0" borderId="24" xfId="1" applyNumberFormat="1" applyFont="1" applyBorder="1"/>
    <xf numFmtId="166" fontId="4" fillId="0" borderId="0" xfId="5" applyNumberFormat="1" applyFont="1"/>
    <xf numFmtId="166" fontId="4" fillId="0" borderId="15" xfId="5" applyNumberFormat="1" applyFont="1" applyBorder="1" applyAlignment="1"/>
    <xf numFmtId="43" fontId="4" fillId="0" borderId="1" xfId="5" applyFont="1" applyBorder="1" applyAlignment="1"/>
    <xf numFmtId="0" fontId="4" fillId="0" borderId="15" xfId="1" applyFont="1" applyBorder="1" applyAlignment="1">
      <alignment horizontal="right"/>
    </xf>
    <xf numFmtId="0" fontId="4" fillId="0" borderId="30" xfId="1" applyFont="1" applyBorder="1" applyAlignment="1">
      <alignment horizontal="right"/>
    </xf>
    <xf numFmtId="0" fontId="4" fillId="0" borderId="31" xfId="1" applyFont="1" applyBorder="1"/>
    <xf numFmtId="43" fontId="45" fillId="0" borderId="1" xfId="5" applyFont="1" applyBorder="1" applyAlignment="1"/>
    <xf numFmtId="43" fontId="4" fillId="0" borderId="31" xfId="5" applyFont="1" applyBorder="1"/>
    <xf numFmtId="166" fontId="39" fillId="0" borderId="0" xfId="5" applyNumberFormat="1" applyFont="1" applyBorder="1"/>
    <xf numFmtId="166" fontId="39" fillId="0" borderId="15" xfId="5" applyNumberFormat="1" applyFont="1" applyBorder="1" applyAlignment="1"/>
    <xf numFmtId="0" fontId="39" fillId="0" borderId="0" xfId="1" applyFont="1"/>
    <xf numFmtId="0" fontId="5" fillId="0" borderId="0" xfId="1" applyFont="1" applyAlignment="1">
      <alignment horizontal="center"/>
    </xf>
    <xf numFmtId="43" fontId="39" fillId="0" borderId="0" xfId="5" applyFont="1"/>
    <xf numFmtId="43" fontId="39" fillId="0" borderId="15" xfId="5" applyFont="1" applyBorder="1" applyAlignment="1"/>
    <xf numFmtId="43" fontId="39" fillId="0" borderId="28" xfId="5" applyFont="1" applyBorder="1"/>
    <xf numFmtId="43" fontId="39" fillId="0" borderId="30" xfId="5" applyFont="1" applyBorder="1" applyAlignment="1"/>
    <xf numFmtId="43" fontId="39" fillId="0" borderId="31" xfId="5" applyFont="1" applyBorder="1"/>
    <xf numFmtId="43" fontId="46" fillId="0" borderId="30" xfId="5" applyFont="1" applyBorder="1" applyAlignment="1"/>
    <xf numFmtId="43" fontId="39" fillId="0" borderId="0" xfId="5" applyFont="1" applyBorder="1"/>
    <xf numFmtId="43" fontId="39" fillId="0" borderId="15" xfId="5" applyFont="1" applyBorder="1"/>
    <xf numFmtId="43" fontId="46" fillId="0" borderId="1" xfId="5" applyFont="1" applyBorder="1"/>
    <xf numFmtId="0" fontId="39" fillId="0" borderId="30" xfId="1" applyFont="1" applyBorder="1"/>
    <xf numFmtId="0" fontId="39" fillId="0" borderId="12" xfId="1" applyFont="1" applyBorder="1"/>
    <xf numFmtId="43" fontId="46" fillId="0" borderId="1" xfId="5" applyFont="1" applyBorder="1" applyAlignment="1"/>
    <xf numFmtId="43" fontId="39" fillId="0" borderId="23" xfId="5" applyFont="1" applyBorder="1"/>
    <xf numFmtId="43" fontId="39" fillId="0" borderId="12" xfId="5" applyFont="1" applyBorder="1"/>
    <xf numFmtId="43" fontId="39" fillId="0" borderId="23" xfId="5" applyFont="1" applyBorder="1" applyAlignment="1"/>
    <xf numFmtId="43" fontId="39" fillId="0" borderId="30" xfId="5" applyFont="1" applyBorder="1"/>
    <xf numFmtId="43" fontId="39" fillId="0" borderId="29" xfId="5" applyFont="1" applyBorder="1" applyAlignment="1"/>
    <xf numFmtId="43" fontId="39" fillId="0" borderId="20" xfId="5" applyFont="1" applyBorder="1"/>
    <xf numFmtId="43" fontId="46" fillId="0" borderId="21" xfId="5" applyFont="1" applyBorder="1" applyAlignment="1"/>
    <xf numFmtId="43" fontId="46" fillId="0" borderId="23" xfId="5" applyFont="1" applyBorder="1" applyAlignment="1"/>
    <xf numFmtId="43" fontId="7" fillId="0" borderId="0" xfId="5" applyFont="1"/>
    <xf numFmtId="43" fontId="7" fillId="0" borderId="0" xfId="5" applyFont="1" applyAlignment="1"/>
    <xf numFmtId="0" fontId="20" fillId="0" borderId="0" xfId="0" applyFont="1" applyAlignment="1">
      <alignment horizontal="left" wrapText="1"/>
    </xf>
  </cellXfs>
  <cellStyles count="6">
    <cellStyle name="Comma" xfId="3" builtinId="3"/>
    <cellStyle name="Comma 2" xfId="4" xr:uid="{E2147538-C1D8-4FB0-BF54-C57AE88CFFA6}"/>
    <cellStyle name="Comma 3" xfId="5" xr:uid="{1A919641-0E98-4191-8B49-54C83D46439D}"/>
    <cellStyle name="Comma 5" xfId="2" xr:uid="{9E1FEE3D-8DC8-48F9-9BB2-82BBCE735634}"/>
    <cellStyle name="Normal" xfId="0" builtinId="0"/>
    <cellStyle name="Normal 2" xfId="1" xr:uid="{D1CD7B4C-2CE5-4C43-9B5B-771D0E32191A}"/>
  </cellStyles>
  <dxfs count="0"/>
  <tableStyles count="0" defaultTableStyle="TableStyleMedium2" defaultPivotStyle="PivotStyleLight16"/>
  <colors>
    <mruColors>
      <color rgb="FF003B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6</xdr:row>
      <xdr:rowOff>0</xdr:rowOff>
    </xdr:from>
    <xdr:to>
      <xdr:col>28</xdr:col>
      <xdr:colOff>523875</xdr:colOff>
      <xdr:row>143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C52A16-E4DA-4202-95B5-15CD9D78C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005840"/>
          <a:ext cx="15763875" cy="2304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152400</xdr:colOff>
      <xdr:row>7</xdr:row>
      <xdr:rowOff>70756</xdr:rowOff>
    </xdr:from>
    <xdr:to>
      <xdr:col>29</xdr:col>
      <xdr:colOff>57150</xdr:colOff>
      <xdr:row>144</xdr:row>
      <xdr:rowOff>143555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62A786-B434-4A82-AB1D-64A4C94AC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244236"/>
          <a:ext cx="15754350" cy="230394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</xdr:row>
      <xdr:rowOff>0</xdr:rowOff>
    </xdr:from>
    <xdr:to>
      <xdr:col>27</xdr:col>
      <xdr:colOff>523875</xdr:colOff>
      <xdr:row>143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F475E7-5B5D-45E0-AB3B-D08426092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005840"/>
          <a:ext cx="15763875" cy="2304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Professor\Documents\Real%20Standards\Templates\2012%20Template%20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nnis\Tenders\TM%20GOKWE\TM%20GOKWE%20FORMWOR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nwell%20Majuri\Downloads\Real%20Standards-Double%20Store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ublic\Pictures\2010%20photos\projects\New%20folder\Murambinda%20allowabl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ublic\Documents\Wages%2023%20July%20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ages%2021%20January%202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nwell%20Majuri\Downloads\2012\Holy%20cross\Proposed%20priest%20house-%20priced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rian\nssa\qsbackup\NSSA\NSSA%20May%209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decins%20Sans%20Frontiers%20Rate%20Buid%20U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rian\nssa\qsbackup\NSSA\NSSA%20April%2019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"/>
      <sheetName val="Basic Price list"/>
      <sheetName val="LABOUR RATES"/>
      <sheetName val="DEMOLISHING RATES"/>
      <sheetName val="EXCAVATIONS rates"/>
      <sheetName val="CONC DATA"/>
      <sheetName val="CONCRETE"/>
      <sheetName val="BWKrates"/>
      <sheetName val="formwork"/>
      <sheetName val="REBAR"/>
      <sheetName val="joinery &amp; ironmongery rates"/>
      <sheetName val="roof covers"/>
      <sheetName val="Plastering rates"/>
      <sheetName val="screeds rates"/>
      <sheetName val="PAINTING"/>
      <sheetName val="EARTHWORKS RATES"/>
      <sheetName val="Plant Hire"/>
      <sheetName val="Option 2 Bill"/>
      <sheetName val="Allowables-mat"/>
      <sheetName val="ROAD WORKS RATES"/>
      <sheetName val="SEWEAGE RET RATES"/>
      <sheetName val="Sheet1"/>
      <sheetName val="cover"/>
      <sheetName val="Index"/>
      <sheetName val="p &amp; g"/>
      <sheetName val="FD"/>
      <sheetName val="CFR"/>
      <sheetName val="BK"/>
      <sheetName val="MW"/>
      <sheetName val="RC"/>
      <sheetName val="JI"/>
      <sheetName val="PP"/>
      <sheetName val="GZ"/>
      <sheetName val="Pnt"/>
      <sheetName val="Provisional Sums "/>
      <sheetName val="summary"/>
      <sheetName val="Constants"/>
      <sheetName val="Electrical-ACTUAL"/>
      <sheetName val="Schedule of Building Materials"/>
    </sheetNames>
    <sheetDataSet>
      <sheetData sheetId="0" refreshError="1"/>
      <sheetData sheetId="1" refreshError="1"/>
      <sheetData sheetId="2" refreshError="1">
        <row r="38">
          <cell r="I38">
            <v>1.8625576377708981</v>
          </cell>
          <cell r="J38">
            <v>2.9022895939112487</v>
          </cell>
          <cell r="K38">
            <v>2.9022895939112487</v>
          </cell>
          <cell r="L38">
            <v>3.1122345706914345</v>
          </cell>
          <cell r="M38">
            <v>3.3081832156862747</v>
          </cell>
          <cell r="N38">
            <v>3.5461208560371507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 Rates"/>
      <sheetName val="formwork rates"/>
    </sheetNames>
    <sheetDataSet>
      <sheetData sheetId="0" refreshError="1">
        <row r="38">
          <cell r="K38">
            <v>89.83</v>
          </cell>
          <cell r="L38">
            <v>114.09</v>
          </cell>
          <cell r="M38">
            <v>126.59</v>
          </cell>
          <cell r="N38">
            <v>146.16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Summary"/>
      <sheetName val="Bill Summary"/>
      <sheetName val="Foundations"/>
      <sheetName val="Conc,Formwork &amp; Reinforcement"/>
      <sheetName val="Brickwork"/>
      <sheetName val="Waterproofing"/>
      <sheetName val="Carpentry,Joinery&amp;Ironmongery"/>
      <sheetName val="Metalwork"/>
      <sheetName val="Plastering"/>
      <sheetName val="Pavings&amp;Floor Coverings"/>
      <sheetName val="Painting"/>
      <sheetName val="Glazing"/>
      <sheetName val="External Works"/>
      <sheetName val="Roadworks rates"/>
      <sheetName val="Prime costs &amp; Provisional Sums"/>
      <sheetName val="Excavations Rates"/>
      <sheetName val="Waterproofing rates"/>
      <sheetName val="Roof covers rates"/>
      <sheetName val="Metalwork Rates"/>
      <sheetName val="Painting Rates"/>
      <sheetName val="Allowables-mat"/>
      <sheetName val="Joinery &amp; Ironmongery rates"/>
      <sheetName val="Plastering rates"/>
      <sheetName val="Screeds rates"/>
      <sheetName val="Materials Schedule"/>
      <sheetName val="Plant Hire rates"/>
      <sheetName val="Concrete Rates "/>
      <sheetName val="Earthworks Rates"/>
      <sheetName val="Rebar Rates"/>
      <sheetName val="Preliminary &amp; Generally"/>
      <sheetName val="Basic Price List"/>
      <sheetName val="Plumbing Rates"/>
      <sheetName val="Plumbing"/>
      <sheetName val="Roofcoverings"/>
      <sheetName val="Brickwork Rates"/>
      <sheetName val="Abstract"/>
      <sheetName val="Labour Rates"/>
      <sheetName val=" PRICE LIST"/>
      <sheetName val="Glazing rates"/>
      <sheetName val="Formwork Rates"/>
      <sheetName val="Demolitions Rates"/>
      <sheetName val="Bill"/>
      <sheetName val="Take- Off"/>
      <sheetName val="Elemental estimate"/>
      <sheetName val="Labour outputs"/>
    </sheetNames>
    <sheetDataSet>
      <sheetData sheetId="0">
        <row r="10">
          <cell r="C10">
            <v>1.1499999999999999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7">
          <cell r="B27" t="str">
            <v>TOTAL CARRIED FORWARD TO BILL SUMMARY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5">
          <cell r="H85">
            <v>10</v>
          </cell>
        </row>
      </sheetData>
      <sheetData sheetId="23">
        <row r="58">
          <cell r="H58">
            <v>60.253370489164084</v>
          </cell>
        </row>
      </sheetData>
      <sheetData sheetId="24"/>
      <sheetData sheetId="25"/>
      <sheetData sheetId="26">
        <row r="43">
          <cell r="I43">
            <v>29.507478066176464</v>
          </cell>
        </row>
        <row r="54">
          <cell r="I54">
            <v>15</v>
          </cell>
        </row>
        <row r="62">
          <cell r="I62">
            <v>98</v>
          </cell>
        </row>
        <row r="74">
          <cell r="I74">
            <v>65</v>
          </cell>
        </row>
        <row r="89">
          <cell r="I89">
            <v>3.2333333333333334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>
        <row r="47">
          <cell r="H47">
            <v>224.46</v>
          </cell>
        </row>
        <row r="52">
          <cell r="H52">
            <v>170</v>
          </cell>
        </row>
        <row r="58">
          <cell r="H58">
            <v>292.8</v>
          </cell>
        </row>
        <row r="75">
          <cell r="H75">
            <v>40</v>
          </cell>
        </row>
        <row r="78">
          <cell r="H78">
            <v>3.45</v>
          </cell>
        </row>
        <row r="80">
          <cell r="H80">
            <v>8.0500000000000007</v>
          </cell>
        </row>
      </sheetData>
      <sheetData sheetId="35"/>
      <sheetData sheetId="36">
        <row r="38">
          <cell r="F38">
            <v>1.7752224623323014</v>
          </cell>
          <cell r="G38">
            <v>1.7752224623323014</v>
          </cell>
          <cell r="H38">
            <v>1.8454508601651178</v>
          </cell>
          <cell r="I38">
            <v>1.8594965397316827</v>
          </cell>
          <cell r="J38">
            <v>2.9118399901960785</v>
          </cell>
          <cell r="K38">
            <v>2.9118399901960785</v>
          </cell>
          <cell r="L38">
            <v>3.1225251836945302</v>
          </cell>
          <cell r="M38">
            <v>3.3191646976264182</v>
          </cell>
          <cell r="N38">
            <v>3.5579412502579966</v>
          </cell>
        </row>
      </sheetData>
      <sheetData sheetId="37"/>
      <sheetData sheetId="38"/>
      <sheetData sheetId="39">
        <row r="18">
          <cell r="D18">
            <v>6.7804449246646028</v>
          </cell>
        </row>
      </sheetData>
      <sheetData sheetId="40">
        <row r="105">
          <cell r="H105">
            <v>124.16137913312693</v>
          </cell>
        </row>
        <row r="110">
          <cell r="H110">
            <v>76.230372650154806</v>
          </cell>
        </row>
      </sheetData>
      <sheetData sheetId="41"/>
      <sheetData sheetId="42"/>
      <sheetData sheetId="43"/>
      <sheetData sheetId="4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SSA Invoice-ext"/>
      <sheetName val="Valuation"/>
      <sheetName val="M&amp;R Invoice"/>
      <sheetName val="summary"/>
      <sheetName val="Value Effects"/>
      <sheetName val="Cost Effects"/>
      <sheetName val="Contract Report"/>
      <sheetName val="Domestic Subcontractors"/>
      <sheetName val="Nominated Subcontractors"/>
      <sheetName val="Subcontractors"/>
      <sheetName val="P&amp;G Claim"/>
      <sheetName val="Tea"/>
      <sheetName val="P&amp;G Allowable"/>
      <sheetName val="Budget Aug 99-mp"/>
      <sheetName val="Budget 1999"/>
      <sheetName val="Tenants Forecast"/>
      <sheetName val="Nssa Nov 1999 Budget"/>
      <sheetName val="PG Cost vs Allow"/>
      <sheetName val="tenants budget"/>
      <sheetName val="Nssa Feb 2000 Budget"/>
    </sheetNames>
    <sheetDataSet>
      <sheetData sheetId="0">
        <row r="43">
          <cell r="E43">
            <v>678487117.60150456</v>
          </cell>
        </row>
      </sheetData>
      <sheetData sheetId="1">
        <row r="3">
          <cell r="C3">
            <v>49</v>
          </cell>
          <cell r="F3">
            <v>40603</v>
          </cell>
        </row>
        <row r="5">
          <cell r="K5" t="str">
            <v>P&amp;G</v>
          </cell>
          <cell r="L5" t="str">
            <v>Wages</v>
          </cell>
          <cell r="M5" t="str">
            <v>Plant</v>
          </cell>
          <cell r="N5" t="str">
            <v>Formwork</v>
          </cell>
          <cell r="O5" t="str">
            <v>Cement</v>
          </cell>
          <cell r="P5" t="str">
            <v>River Sand</v>
          </cell>
          <cell r="Q5" t="str">
            <v>Pit Sand</v>
          </cell>
          <cell r="R5" t="str">
            <v>Stone</v>
          </cell>
          <cell r="S5" t="str">
            <v>Bricks</v>
          </cell>
          <cell r="T5" t="str">
            <v>Other Materials</v>
          </cell>
          <cell r="U5" t="str">
            <v>Henks</v>
          </cell>
          <cell r="V5" t="str">
            <v>Crittall-Hope</v>
          </cell>
          <cell r="X5" t="str">
            <v>Halsteds</v>
          </cell>
          <cell r="Y5" t="str">
            <v>Msasa Timbers (doors)</v>
          </cell>
          <cell r="Z5" t="str">
            <v>Misc Subcon</v>
          </cell>
          <cell r="AA5" t="str">
            <v>H Dunn</v>
          </cell>
          <cell r="AB5" t="str">
            <v>Reliance Patent Glazing</v>
          </cell>
          <cell r="AC5" t="str">
            <v>Rutize</v>
          </cell>
          <cell r="AD5" t="str">
            <v>Zimflrng (Carpets)</v>
          </cell>
          <cell r="AE5" t="str">
            <v>F. Sage   (Ceilings &amp; Partns)</v>
          </cell>
          <cell r="AF5" t="str">
            <v>abe waterprfng</v>
          </cell>
          <cell r="AG5" t="str">
            <v>Ceiling &amp; Wall Finishes</v>
          </cell>
          <cell r="AH5" t="str">
            <v>Tregers</v>
          </cell>
          <cell r="AI5" t="str">
            <v>Terracoate  (Ceramic tiles)</v>
          </cell>
          <cell r="AJ5" t="str">
            <v>City Painters</v>
          </cell>
          <cell r="AK5" t="str">
            <v>Insco</v>
          </cell>
          <cell r="AL5" t="str">
            <v>Carewell</v>
          </cell>
          <cell r="AM5" t="str">
            <v>Arch. Almin</v>
          </cell>
          <cell r="AT5" t="str">
            <v>Neves Ironcraft</v>
          </cell>
          <cell r="AU5" t="str">
            <v>L Electron</v>
          </cell>
          <cell r="AV5" t="str">
            <v>Schindler</v>
          </cell>
          <cell r="AW5" t="str">
            <v>Heat &amp; Air</v>
          </cell>
          <cell r="AX5" t="str">
            <v>N. Air/Climatec</v>
          </cell>
          <cell r="AY5" t="str">
            <v>Reliance (Atrium cover)</v>
          </cell>
          <cell r="AZ5" t="str">
            <v>F.Sage  (Ext.canopy)</v>
          </cell>
          <cell r="BA5" t="str">
            <v>Hubert Davies</v>
          </cell>
          <cell r="BB5" t="str">
            <v>Hi-tech Project Man.</v>
          </cell>
          <cell r="BG5" t="str">
            <v>Spectrolite</v>
          </cell>
          <cell r="BH5" t="str">
            <v>Domestic Subs Net Value</v>
          </cell>
          <cell r="BI5" t="str">
            <v>Domestic Subs Gross Value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F49">
            <v>0</v>
          </cell>
        </row>
        <row r="50">
          <cell r="F50">
            <v>0</v>
          </cell>
        </row>
        <row r="52">
          <cell r="F52">
            <v>0</v>
          </cell>
        </row>
        <row r="56">
          <cell r="K56">
            <v>22.72</v>
          </cell>
          <cell r="L56">
            <v>1251.136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G56">
            <v>0</v>
          </cell>
          <cell r="BH56">
            <v>0</v>
          </cell>
          <cell r="BI56">
            <v>0</v>
          </cell>
        </row>
        <row r="58">
          <cell r="K58">
            <v>16.329999999999998</v>
          </cell>
          <cell r="L58">
            <v>899.25400000000002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G58">
            <v>0</v>
          </cell>
          <cell r="BH58">
            <v>0</v>
          </cell>
          <cell r="BI58">
            <v>0</v>
          </cell>
        </row>
        <row r="59">
          <cell r="K59">
            <v>0</v>
          </cell>
          <cell r="L59">
            <v>223.9411764705882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G59">
            <v>0</v>
          </cell>
          <cell r="BH59">
            <v>0</v>
          </cell>
          <cell r="BI59">
            <v>0</v>
          </cell>
        </row>
        <row r="60">
          <cell r="K60">
            <v>39.900000000000006</v>
          </cell>
          <cell r="L60">
            <v>199.8</v>
          </cell>
          <cell r="M60">
            <v>559.35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G60">
            <v>0</v>
          </cell>
          <cell r="BH60">
            <v>0</v>
          </cell>
          <cell r="BI60">
            <v>0</v>
          </cell>
        </row>
        <row r="62">
          <cell r="F62">
            <v>3277.62</v>
          </cell>
        </row>
        <row r="67">
          <cell r="F67">
            <v>63867.87</v>
          </cell>
          <cell r="K67">
            <v>28.709999999999997</v>
          </cell>
          <cell r="L67">
            <v>4709.43</v>
          </cell>
          <cell r="M67">
            <v>1308.78</v>
          </cell>
          <cell r="N67">
            <v>0</v>
          </cell>
          <cell r="O67">
            <v>33929.280000000006</v>
          </cell>
          <cell r="P67">
            <v>5955.8399999999992</v>
          </cell>
          <cell r="Q67">
            <v>0</v>
          </cell>
          <cell r="R67">
            <v>16671.600000000002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G67">
            <v>0</v>
          </cell>
          <cell r="BH67">
            <v>0</v>
          </cell>
          <cell r="BI67">
            <v>0</v>
          </cell>
        </row>
        <row r="68">
          <cell r="F68">
            <v>14192.86</v>
          </cell>
          <cell r="K68">
            <v>6.38</v>
          </cell>
          <cell r="L68">
            <v>1046.54</v>
          </cell>
          <cell r="M68">
            <v>290.84000000000003</v>
          </cell>
          <cell r="N68">
            <v>0</v>
          </cell>
          <cell r="O68">
            <v>7539.84</v>
          </cell>
          <cell r="P68">
            <v>1323.52</v>
          </cell>
          <cell r="Q68">
            <v>0</v>
          </cell>
          <cell r="R68">
            <v>3704.8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G68">
            <v>0</v>
          </cell>
          <cell r="BH68">
            <v>0</v>
          </cell>
          <cell r="BI68">
            <v>0</v>
          </cell>
        </row>
        <row r="69">
          <cell r="F69">
            <v>31611.37</v>
          </cell>
          <cell r="K69">
            <v>14.209999999999999</v>
          </cell>
          <cell r="L69">
            <v>2330.9299999999998</v>
          </cell>
          <cell r="M69">
            <v>647.78000000000009</v>
          </cell>
          <cell r="N69">
            <v>0</v>
          </cell>
          <cell r="O69">
            <v>16793.280000000002</v>
          </cell>
          <cell r="P69">
            <v>2947.8399999999997</v>
          </cell>
          <cell r="Q69">
            <v>0</v>
          </cell>
          <cell r="R69">
            <v>8251.6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G69">
            <v>0</v>
          </cell>
          <cell r="BH69">
            <v>0</v>
          </cell>
          <cell r="BI69">
            <v>0</v>
          </cell>
        </row>
        <row r="70">
          <cell r="F70">
            <v>28385.72</v>
          </cell>
          <cell r="K70">
            <v>12.76</v>
          </cell>
          <cell r="L70">
            <v>2093.08</v>
          </cell>
          <cell r="M70">
            <v>581.68000000000006</v>
          </cell>
          <cell r="N70">
            <v>0</v>
          </cell>
          <cell r="O70">
            <v>15079.68</v>
          </cell>
          <cell r="P70">
            <v>2647.04</v>
          </cell>
          <cell r="Q70">
            <v>0</v>
          </cell>
          <cell r="R70">
            <v>7409.6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G70">
            <v>0</v>
          </cell>
          <cell r="BH70">
            <v>0</v>
          </cell>
          <cell r="BI70">
            <v>0</v>
          </cell>
        </row>
        <row r="71">
          <cell r="F71">
            <v>41288.32</v>
          </cell>
          <cell r="K71">
            <v>18.559999999999999</v>
          </cell>
          <cell r="L71">
            <v>1891.2</v>
          </cell>
          <cell r="M71">
            <v>846.08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37722.879999999997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G71">
            <v>0</v>
          </cell>
          <cell r="BH71">
            <v>0</v>
          </cell>
          <cell r="BI71">
            <v>0</v>
          </cell>
        </row>
        <row r="72">
          <cell r="F72">
            <v>34191.89</v>
          </cell>
          <cell r="K72">
            <v>15.37</v>
          </cell>
          <cell r="L72">
            <v>1566.15</v>
          </cell>
          <cell r="M72">
            <v>700.66000000000008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31239.26</v>
          </cell>
          <cell r="V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G72">
            <v>0</v>
          </cell>
          <cell r="BH72">
            <v>0</v>
          </cell>
          <cell r="BI72">
            <v>0</v>
          </cell>
        </row>
        <row r="73">
          <cell r="F73">
            <v>6506285.0899999999</v>
          </cell>
          <cell r="K73">
            <v>3280.53</v>
          </cell>
          <cell r="L73">
            <v>498342.33</v>
          </cell>
          <cell r="M73">
            <v>131420.02000000002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5745599.7700000005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G73">
            <v>0</v>
          </cell>
          <cell r="BH73">
            <v>0</v>
          </cell>
          <cell r="BI73">
            <v>0</v>
          </cell>
        </row>
        <row r="74">
          <cell r="F74">
            <v>5806.17</v>
          </cell>
          <cell r="K74">
            <v>2.61</v>
          </cell>
          <cell r="L74">
            <v>369</v>
          </cell>
          <cell r="M74">
            <v>118.98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5201.7300000000005</v>
          </cell>
          <cell r="V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G74">
            <v>0</v>
          </cell>
          <cell r="BH74">
            <v>0</v>
          </cell>
          <cell r="BI74">
            <v>0</v>
          </cell>
        </row>
        <row r="75">
          <cell r="F75">
            <v>645.13</v>
          </cell>
          <cell r="K75">
            <v>0.28999999999999998</v>
          </cell>
          <cell r="L75">
            <v>41</v>
          </cell>
          <cell r="M75">
            <v>13.22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577.97</v>
          </cell>
          <cell r="V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G75">
            <v>0</v>
          </cell>
          <cell r="BH75">
            <v>0</v>
          </cell>
          <cell r="BI75">
            <v>0</v>
          </cell>
        </row>
        <row r="76">
          <cell r="F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G76">
            <v>0</v>
          </cell>
          <cell r="BH76">
            <v>0</v>
          </cell>
          <cell r="BI76">
            <v>0</v>
          </cell>
        </row>
        <row r="77">
          <cell r="F77">
            <v>7853.88</v>
          </cell>
          <cell r="K77">
            <v>3.96</v>
          </cell>
          <cell r="L77">
            <v>601.56000000000006</v>
          </cell>
          <cell r="M77">
            <v>158.64000000000001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6935.64</v>
          </cell>
          <cell r="V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G77">
            <v>0</v>
          </cell>
          <cell r="BH77">
            <v>0</v>
          </cell>
          <cell r="BI77">
            <v>0</v>
          </cell>
        </row>
        <row r="78">
          <cell r="F78">
            <v>195692.51</v>
          </cell>
          <cell r="K78">
            <v>98.67</v>
          </cell>
          <cell r="L78">
            <v>14988.87</v>
          </cell>
          <cell r="M78">
            <v>3952.78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172813.03</v>
          </cell>
          <cell r="V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G78">
            <v>0</v>
          </cell>
          <cell r="BH78">
            <v>0</v>
          </cell>
          <cell r="BI78">
            <v>0</v>
          </cell>
        </row>
        <row r="79">
          <cell r="F79">
            <v>1308.98</v>
          </cell>
          <cell r="K79">
            <v>0.66</v>
          </cell>
          <cell r="L79">
            <v>100.26</v>
          </cell>
          <cell r="M79">
            <v>26.44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1155.94</v>
          </cell>
          <cell r="V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G79">
            <v>0</v>
          </cell>
          <cell r="BH79">
            <v>0</v>
          </cell>
          <cell r="BI79">
            <v>0</v>
          </cell>
        </row>
        <row r="80">
          <cell r="F80">
            <v>327.245</v>
          </cell>
          <cell r="K80">
            <v>0.16500000000000001</v>
          </cell>
          <cell r="L80">
            <v>25.065000000000001</v>
          </cell>
          <cell r="M80">
            <v>6.61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288.98500000000001</v>
          </cell>
          <cell r="V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G80">
            <v>0</v>
          </cell>
          <cell r="BH80">
            <v>0</v>
          </cell>
          <cell r="BI80">
            <v>0</v>
          </cell>
        </row>
        <row r="81">
          <cell r="F81">
            <v>5161.04</v>
          </cell>
          <cell r="K81">
            <v>2.3199999999999998</v>
          </cell>
          <cell r="L81">
            <v>328</v>
          </cell>
          <cell r="M81">
            <v>105.76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4623.76</v>
          </cell>
          <cell r="V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G81">
            <v>0</v>
          </cell>
          <cell r="BH81">
            <v>0</v>
          </cell>
          <cell r="BI81">
            <v>0</v>
          </cell>
        </row>
        <row r="82">
          <cell r="F82">
            <v>7741.5599999999995</v>
          </cell>
          <cell r="K82">
            <v>3.4799999999999995</v>
          </cell>
          <cell r="L82">
            <v>492</v>
          </cell>
          <cell r="M82">
            <v>158.64000000000001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6935.64</v>
          </cell>
          <cell r="V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G82">
            <v>0</v>
          </cell>
          <cell r="BH82">
            <v>0</v>
          </cell>
          <cell r="BI82">
            <v>0</v>
          </cell>
        </row>
        <row r="83">
          <cell r="F83">
            <v>3870.7799999999997</v>
          </cell>
          <cell r="K83">
            <v>1.7399999999999998</v>
          </cell>
          <cell r="L83">
            <v>246</v>
          </cell>
          <cell r="M83">
            <v>79.320000000000007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3467.82</v>
          </cell>
          <cell r="V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G83">
            <v>0</v>
          </cell>
          <cell r="BH83">
            <v>0</v>
          </cell>
          <cell r="BI83">
            <v>0</v>
          </cell>
        </row>
        <row r="84">
          <cell r="F84">
            <v>141928.6</v>
          </cell>
          <cell r="K84">
            <v>63.8</v>
          </cell>
          <cell r="L84">
            <v>9020</v>
          </cell>
          <cell r="M84">
            <v>2908.4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127153.40000000001</v>
          </cell>
          <cell r="V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G84">
            <v>0</v>
          </cell>
          <cell r="BH84">
            <v>0</v>
          </cell>
          <cell r="BI84">
            <v>0</v>
          </cell>
        </row>
        <row r="85">
          <cell r="F85">
            <v>6451.3</v>
          </cell>
          <cell r="K85">
            <v>2.9</v>
          </cell>
          <cell r="L85">
            <v>295.5</v>
          </cell>
          <cell r="M85">
            <v>132.20000000000002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5894.2</v>
          </cell>
          <cell r="V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G85">
            <v>0</v>
          </cell>
          <cell r="BH85">
            <v>0</v>
          </cell>
          <cell r="BI85">
            <v>0</v>
          </cell>
        </row>
        <row r="86">
          <cell r="F86">
            <v>59351.96</v>
          </cell>
          <cell r="K86">
            <v>26.68</v>
          </cell>
          <cell r="L86">
            <v>2718.6</v>
          </cell>
          <cell r="M86">
            <v>1216.24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54226.64</v>
          </cell>
          <cell r="V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G86">
            <v>0</v>
          </cell>
          <cell r="BH86">
            <v>0</v>
          </cell>
          <cell r="BI86">
            <v>0</v>
          </cell>
        </row>
        <row r="87">
          <cell r="F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G87">
            <v>0</v>
          </cell>
          <cell r="BH87">
            <v>0</v>
          </cell>
          <cell r="BI87">
            <v>0</v>
          </cell>
        </row>
        <row r="88">
          <cell r="F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G88">
            <v>0</v>
          </cell>
          <cell r="BH88">
            <v>0</v>
          </cell>
          <cell r="BI88">
            <v>0</v>
          </cell>
        </row>
        <row r="89">
          <cell r="F89">
            <v>5161.04</v>
          </cell>
          <cell r="K89">
            <v>2.3199999999999998</v>
          </cell>
          <cell r="L89">
            <v>236.4</v>
          </cell>
          <cell r="M89">
            <v>105.76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4715.3599999999997</v>
          </cell>
          <cell r="V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G89">
            <v>0</v>
          </cell>
          <cell r="BH89">
            <v>0</v>
          </cell>
          <cell r="BI89">
            <v>0</v>
          </cell>
        </row>
        <row r="90">
          <cell r="F90">
            <v>67093.52</v>
          </cell>
          <cell r="K90">
            <v>30.159999999999997</v>
          </cell>
          <cell r="L90">
            <v>3073.2000000000003</v>
          </cell>
          <cell r="M90">
            <v>1374.88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61299.679999999993</v>
          </cell>
          <cell r="V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G90">
            <v>0</v>
          </cell>
          <cell r="BH90">
            <v>0</v>
          </cell>
          <cell r="BI90">
            <v>0</v>
          </cell>
        </row>
        <row r="91">
          <cell r="F91">
            <v>645.13</v>
          </cell>
          <cell r="K91">
            <v>0.28999999999999998</v>
          </cell>
          <cell r="L91">
            <v>29.55</v>
          </cell>
          <cell r="M91">
            <v>13.22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589.41999999999996</v>
          </cell>
          <cell r="V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G91">
            <v>0</v>
          </cell>
          <cell r="BH91">
            <v>0</v>
          </cell>
          <cell r="BI91">
            <v>0</v>
          </cell>
        </row>
        <row r="92">
          <cell r="F92">
            <v>10322.08</v>
          </cell>
          <cell r="K92">
            <v>4.6399999999999997</v>
          </cell>
          <cell r="L92">
            <v>472.8</v>
          </cell>
          <cell r="M92">
            <v>211.52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9430.7199999999993</v>
          </cell>
          <cell r="V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G92">
            <v>0</v>
          </cell>
          <cell r="BH92">
            <v>0</v>
          </cell>
          <cell r="BI92">
            <v>0</v>
          </cell>
        </row>
        <row r="93">
          <cell r="F93">
            <v>87737.68</v>
          </cell>
          <cell r="K93">
            <v>39.44</v>
          </cell>
          <cell r="L93">
            <v>4018.8</v>
          </cell>
          <cell r="M93">
            <v>1797.92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80161.119999999995</v>
          </cell>
          <cell r="V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G93">
            <v>0</v>
          </cell>
          <cell r="BH93">
            <v>0</v>
          </cell>
          <cell r="BI93">
            <v>0</v>
          </cell>
        </row>
        <row r="94">
          <cell r="F94">
            <v>2580.52</v>
          </cell>
          <cell r="K94">
            <v>1.1599999999999999</v>
          </cell>
          <cell r="L94">
            <v>118.2</v>
          </cell>
          <cell r="M94">
            <v>52.88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2357.6799999999998</v>
          </cell>
          <cell r="V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G94">
            <v>0</v>
          </cell>
          <cell r="BH94">
            <v>0</v>
          </cell>
          <cell r="BI94">
            <v>0</v>
          </cell>
        </row>
        <row r="95">
          <cell r="F95">
            <v>19353.900000000001</v>
          </cell>
          <cell r="K95">
            <v>8.6999999999999993</v>
          </cell>
          <cell r="L95">
            <v>886.5</v>
          </cell>
          <cell r="M95">
            <v>396.6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17682.599999999999</v>
          </cell>
          <cell r="V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G95">
            <v>0</v>
          </cell>
          <cell r="BH95">
            <v>0</v>
          </cell>
          <cell r="BI95">
            <v>0</v>
          </cell>
        </row>
        <row r="96">
          <cell r="F96">
            <v>645.13</v>
          </cell>
          <cell r="K96">
            <v>0.28999999999999998</v>
          </cell>
          <cell r="L96">
            <v>29.55</v>
          </cell>
          <cell r="M96">
            <v>13.22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589.41999999999996</v>
          </cell>
          <cell r="V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G96">
            <v>0</v>
          </cell>
          <cell r="BH96">
            <v>0</v>
          </cell>
          <cell r="BI96">
            <v>0</v>
          </cell>
        </row>
        <row r="98">
          <cell r="F98">
            <v>483.9</v>
          </cell>
          <cell r="K98">
            <v>0.15</v>
          </cell>
          <cell r="L98">
            <v>22.2</v>
          </cell>
          <cell r="M98">
            <v>9.9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442.04999999999995</v>
          </cell>
          <cell r="V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G98">
            <v>0</v>
          </cell>
          <cell r="BH98">
            <v>0</v>
          </cell>
          <cell r="BI98">
            <v>0</v>
          </cell>
        </row>
        <row r="99">
          <cell r="F99">
            <v>5806.17</v>
          </cell>
          <cell r="K99">
            <v>2.61</v>
          </cell>
          <cell r="L99">
            <v>265.95</v>
          </cell>
          <cell r="M99">
            <v>118.98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5304.78</v>
          </cell>
          <cell r="V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G99">
            <v>0</v>
          </cell>
          <cell r="BH99">
            <v>0</v>
          </cell>
          <cell r="BI99">
            <v>0</v>
          </cell>
        </row>
        <row r="100">
          <cell r="F100">
            <v>1935.3899999999999</v>
          </cell>
          <cell r="K100">
            <v>0.86999999999999988</v>
          </cell>
          <cell r="L100">
            <v>88.65</v>
          </cell>
          <cell r="M100">
            <v>39.660000000000004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1768.2599999999998</v>
          </cell>
          <cell r="V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G100">
            <v>0</v>
          </cell>
          <cell r="BH100">
            <v>0</v>
          </cell>
          <cell r="BI100">
            <v>0</v>
          </cell>
        </row>
        <row r="103">
          <cell r="F103">
            <v>354886.16000000003</v>
          </cell>
          <cell r="K103">
            <v>149.06</v>
          </cell>
          <cell r="L103">
            <v>8162.3200000000006</v>
          </cell>
          <cell r="M103">
            <v>6795.08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332763.59999999998</v>
          </cell>
          <cell r="V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G103">
            <v>0</v>
          </cell>
          <cell r="BH103">
            <v>0</v>
          </cell>
          <cell r="BI103">
            <v>0</v>
          </cell>
        </row>
        <row r="104">
          <cell r="F104">
            <v>343839.12000000005</v>
          </cell>
          <cell r="K104">
            <v>144.41999999999999</v>
          </cell>
          <cell r="L104">
            <v>7908.2400000000007</v>
          </cell>
          <cell r="M104">
            <v>6583.56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322405.2</v>
          </cell>
          <cell r="V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G104">
            <v>0</v>
          </cell>
          <cell r="BH104">
            <v>0</v>
          </cell>
          <cell r="BI104">
            <v>0</v>
          </cell>
        </row>
        <row r="106">
          <cell r="F106">
            <v>6904.4000000000005</v>
          </cell>
          <cell r="K106">
            <v>2.9</v>
          </cell>
          <cell r="L106">
            <v>158.80000000000001</v>
          </cell>
          <cell r="M106">
            <v>132.20000000000002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6474</v>
          </cell>
          <cell r="V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G106">
            <v>0</v>
          </cell>
          <cell r="BH106">
            <v>0</v>
          </cell>
          <cell r="BI106">
            <v>0</v>
          </cell>
        </row>
        <row r="109">
          <cell r="F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G109">
            <v>0</v>
          </cell>
          <cell r="BH109">
            <v>0</v>
          </cell>
          <cell r="BI109">
            <v>0</v>
          </cell>
        </row>
        <row r="110">
          <cell r="F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G110">
            <v>0</v>
          </cell>
          <cell r="BH110">
            <v>0</v>
          </cell>
          <cell r="BI110">
            <v>0</v>
          </cell>
        </row>
        <row r="111">
          <cell r="F111">
            <v>485245.2</v>
          </cell>
          <cell r="K111">
            <v>191.39999999999998</v>
          </cell>
          <cell r="L111">
            <v>20539.2</v>
          </cell>
          <cell r="M111">
            <v>8725.2000000000007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446272.19999999995</v>
          </cell>
          <cell r="V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G111">
            <v>0</v>
          </cell>
          <cell r="BH111">
            <v>0</v>
          </cell>
          <cell r="BI111">
            <v>0</v>
          </cell>
        </row>
        <row r="112">
          <cell r="F112">
            <v>18380.5</v>
          </cell>
          <cell r="K112">
            <v>7.2499999999999991</v>
          </cell>
          <cell r="L112">
            <v>778</v>
          </cell>
          <cell r="M112">
            <v>330.5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16904.25</v>
          </cell>
          <cell r="V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G112">
            <v>0</v>
          </cell>
          <cell r="BH112">
            <v>0</v>
          </cell>
          <cell r="BI112">
            <v>0</v>
          </cell>
        </row>
        <row r="113">
          <cell r="F113">
            <v>518330.10000000003</v>
          </cell>
          <cell r="K113">
            <v>204.45</v>
          </cell>
          <cell r="L113">
            <v>21939.600000000002</v>
          </cell>
          <cell r="M113">
            <v>9320.1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476699.85</v>
          </cell>
          <cell r="V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G113">
            <v>0</v>
          </cell>
          <cell r="BH113">
            <v>0</v>
          </cell>
          <cell r="BI113">
            <v>0</v>
          </cell>
        </row>
        <row r="114">
          <cell r="F114">
            <v>5881.76</v>
          </cell>
          <cell r="K114">
            <v>2.3199999999999998</v>
          </cell>
          <cell r="L114">
            <v>248.96</v>
          </cell>
          <cell r="M114">
            <v>105.76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5409.36</v>
          </cell>
          <cell r="V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G114">
            <v>0</v>
          </cell>
          <cell r="BH114">
            <v>0</v>
          </cell>
          <cell r="BI114">
            <v>0</v>
          </cell>
        </row>
        <row r="115">
          <cell r="F115">
            <v>433779.8</v>
          </cell>
          <cell r="K115">
            <v>171.1</v>
          </cell>
          <cell r="L115">
            <v>18360.8</v>
          </cell>
          <cell r="M115">
            <v>7799.8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398940.3</v>
          </cell>
          <cell r="V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G115">
            <v>0</v>
          </cell>
          <cell r="BH115">
            <v>0</v>
          </cell>
          <cell r="BI115">
            <v>0</v>
          </cell>
        </row>
        <row r="118">
          <cell r="F118">
            <v>12669.42</v>
          </cell>
          <cell r="K118">
            <v>4.93</v>
          </cell>
          <cell r="L118">
            <v>916.3</v>
          </cell>
          <cell r="M118">
            <v>224.74</v>
          </cell>
          <cell r="N118">
            <v>0</v>
          </cell>
          <cell r="O118">
            <v>7248.12</v>
          </cell>
          <cell r="P118">
            <v>789.65000000000009</v>
          </cell>
          <cell r="Q118">
            <v>0</v>
          </cell>
          <cell r="R118">
            <v>2595.73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X118">
            <v>0</v>
          </cell>
          <cell r="Y118">
            <v>0</v>
          </cell>
          <cell r="Z118">
            <v>639.54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G118">
            <v>0</v>
          </cell>
          <cell r="BH118">
            <v>639.54</v>
          </cell>
          <cell r="BI118">
            <v>12669.42</v>
          </cell>
        </row>
        <row r="119">
          <cell r="F119">
            <v>733335.84</v>
          </cell>
          <cell r="K119">
            <v>285.35999999999996</v>
          </cell>
          <cell r="L119">
            <v>53037.599999999999</v>
          </cell>
          <cell r="M119">
            <v>13008.480000000001</v>
          </cell>
          <cell r="N119">
            <v>0</v>
          </cell>
          <cell r="O119">
            <v>419538.24</v>
          </cell>
          <cell r="P119">
            <v>45706.8</v>
          </cell>
          <cell r="Q119">
            <v>0</v>
          </cell>
          <cell r="R119">
            <v>150246.96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X119">
            <v>0</v>
          </cell>
          <cell r="Y119">
            <v>0</v>
          </cell>
          <cell r="Z119">
            <v>37018.079999999994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G119">
            <v>0</v>
          </cell>
          <cell r="BH119">
            <v>37018.079999999994</v>
          </cell>
          <cell r="BI119">
            <v>733335.84</v>
          </cell>
        </row>
        <row r="120">
          <cell r="F120">
            <v>17886.239999999998</v>
          </cell>
          <cell r="K120">
            <v>6.9599999999999991</v>
          </cell>
          <cell r="L120">
            <v>1293.5999999999999</v>
          </cell>
          <cell r="M120">
            <v>317.28000000000003</v>
          </cell>
          <cell r="N120">
            <v>0</v>
          </cell>
          <cell r="O120">
            <v>10232.64</v>
          </cell>
          <cell r="P120">
            <v>1114.8000000000002</v>
          </cell>
          <cell r="Q120">
            <v>0</v>
          </cell>
          <cell r="R120">
            <v>3664.56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X120">
            <v>0</v>
          </cell>
          <cell r="Y120">
            <v>0</v>
          </cell>
          <cell r="Z120">
            <v>902.87999999999988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G120">
            <v>0</v>
          </cell>
          <cell r="BH120">
            <v>902.87999999999988</v>
          </cell>
          <cell r="BI120">
            <v>17886.239999999998</v>
          </cell>
        </row>
        <row r="122">
          <cell r="F122">
            <v>3870.7799999999997</v>
          </cell>
          <cell r="K122">
            <v>1.7399999999999998</v>
          </cell>
          <cell r="L122">
            <v>246</v>
          </cell>
          <cell r="M122">
            <v>79.320000000000007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3467.82</v>
          </cell>
          <cell r="V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G122">
            <v>0</v>
          </cell>
          <cell r="BH122">
            <v>0</v>
          </cell>
          <cell r="BI122">
            <v>0</v>
          </cell>
        </row>
        <row r="123">
          <cell r="F123">
            <v>263515.19999999995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258336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G123">
            <v>0</v>
          </cell>
          <cell r="BH123">
            <v>258336</v>
          </cell>
          <cell r="BI123">
            <v>263515.19999999995</v>
          </cell>
        </row>
        <row r="124">
          <cell r="F124">
            <v>21137.46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20723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G124">
            <v>0</v>
          </cell>
          <cell r="BH124">
            <v>20723</v>
          </cell>
          <cell r="BI124">
            <v>21137.46</v>
          </cell>
        </row>
        <row r="125">
          <cell r="F125">
            <v>1501.44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1472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G125">
            <v>0</v>
          </cell>
          <cell r="BH125">
            <v>1472</v>
          </cell>
          <cell r="BI125">
            <v>1501.44</v>
          </cell>
        </row>
        <row r="127">
          <cell r="F127">
            <v>8977.82</v>
          </cell>
          <cell r="K127">
            <v>8.41</v>
          </cell>
          <cell r="L127">
            <v>1748.99</v>
          </cell>
          <cell r="M127">
            <v>0</v>
          </cell>
          <cell r="N127">
            <v>2872.45</v>
          </cell>
          <cell r="O127">
            <v>2843.7400000000002</v>
          </cell>
          <cell r="P127">
            <v>309.71999999999997</v>
          </cell>
          <cell r="Q127">
            <v>0</v>
          </cell>
          <cell r="R127">
            <v>1018.4799999999999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G127">
            <v>0</v>
          </cell>
          <cell r="BH127">
            <v>0</v>
          </cell>
          <cell r="BI127">
            <v>0</v>
          </cell>
        </row>
        <row r="129">
          <cell r="F129">
            <v>12902.6</v>
          </cell>
          <cell r="K129">
            <v>5.8</v>
          </cell>
          <cell r="L129">
            <v>820</v>
          </cell>
          <cell r="M129">
            <v>264.40000000000003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11559.400000000001</v>
          </cell>
          <cell r="V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G129">
            <v>0</v>
          </cell>
          <cell r="BH129">
            <v>0</v>
          </cell>
          <cell r="BI129">
            <v>0</v>
          </cell>
        </row>
        <row r="130">
          <cell r="F130">
            <v>7930.95</v>
          </cell>
          <cell r="K130">
            <v>88.8</v>
          </cell>
          <cell r="L130">
            <v>4819.8049999999994</v>
          </cell>
          <cell r="M130">
            <v>0</v>
          </cell>
          <cell r="N130">
            <v>2867.5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G130">
            <v>0</v>
          </cell>
          <cell r="BH130">
            <v>0</v>
          </cell>
          <cell r="BI130">
            <v>0</v>
          </cell>
        </row>
        <row r="131">
          <cell r="F131">
            <v>22000.560000000001</v>
          </cell>
          <cell r="K131">
            <v>153.99</v>
          </cell>
          <cell r="L131">
            <v>8387.8788000000004</v>
          </cell>
          <cell r="M131">
            <v>0</v>
          </cell>
          <cell r="N131">
            <v>13018.679999999998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G131">
            <v>0</v>
          </cell>
          <cell r="BH131">
            <v>0</v>
          </cell>
          <cell r="BI131">
            <v>0</v>
          </cell>
        </row>
        <row r="132">
          <cell r="F132">
            <v>19050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19050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G132">
            <v>0</v>
          </cell>
          <cell r="BH132">
            <v>19050</v>
          </cell>
          <cell r="BI132">
            <v>19050</v>
          </cell>
        </row>
        <row r="135">
          <cell r="F135">
            <v>105400</v>
          </cell>
          <cell r="K135">
            <v>105400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G135">
            <v>0</v>
          </cell>
          <cell r="BH135">
            <v>0</v>
          </cell>
          <cell r="BI135">
            <v>0</v>
          </cell>
        </row>
        <row r="136">
          <cell r="F136">
            <v>255.6</v>
          </cell>
          <cell r="K136">
            <v>0</v>
          </cell>
          <cell r="L136">
            <v>21.87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228.6</v>
          </cell>
          <cell r="U136">
            <v>0</v>
          </cell>
          <cell r="V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G136">
            <v>0</v>
          </cell>
          <cell r="BH136">
            <v>0</v>
          </cell>
          <cell r="BI136">
            <v>0</v>
          </cell>
        </row>
        <row r="137">
          <cell r="F137">
            <v>8787.84</v>
          </cell>
          <cell r="K137">
            <v>0</v>
          </cell>
          <cell r="L137">
            <v>8787.84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G137">
            <v>0</v>
          </cell>
          <cell r="BH137">
            <v>0</v>
          </cell>
          <cell r="BI137">
            <v>0</v>
          </cell>
        </row>
        <row r="138">
          <cell r="F138">
            <v>64759.5</v>
          </cell>
          <cell r="K138">
            <v>0</v>
          </cell>
          <cell r="L138">
            <v>13649.310000000001</v>
          </cell>
          <cell r="M138">
            <v>49815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G138">
            <v>0</v>
          </cell>
          <cell r="BH138">
            <v>0</v>
          </cell>
          <cell r="BI138">
            <v>0</v>
          </cell>
        </row>
        <row r="139">
          <cell r="F139">
            <v>2370</v>
          </cell>
          <cell r="K139">
            <v>31.6</v>
          </cell>
          <cell r="L139">
            <v>2291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G139">
            <v>0</v>
          </cell>
          <cell r="BH139">
            <v>0</v>
          </cell>
          <cell r="BI139">
            <v>0</v>
          </cell>
        </row>
        <row r="140">
          <cell r="F140">
            <v>3906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X140">
            <v>0</v>
          </cell>
          <cell r="Y140">
            <v>0</v>
          </cell>
          <cell r="Z140">
            <v>3906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G140">
            <v>0</v>
          </cell>
          <cell r="BH140">
            <v>3906</v>
          </cell>
          <cell r="BI140">
            <v>3906</v>
          </cell>
        </row>
        <row r="141">
          <cell r="F141">
            <v>6295.84</v>
          </cell>
          <cell r="K141">
            <v>9.1199999999999992</v>
          </cell>
          <cell r="L141">
            <v>442.62399999999997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5718.24</v>
          </cell>
          <cell r="U141">
            <v>0</v>
          </cell>
          <cell r="V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G141">
            <v>0</v>
          </cell>
          <cell r="BH141">
            <v>0</v>
          </cell>
          <cell r="BI141">
            <v>0</v>
          </cell>
        </row>
        <row r="142">
          <cell r="F142">
            <v>63.75</v>
          </cell>
          <cell r="K142">
            <v>0.09</v>
          </cell>
          <cell r="L142">
            <v>20.07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42.33</v>
          </cell>
          <cell r="U142">
            <v>0</v>
          </cell>
          <cell r="V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G142">
            <v>0</v>
          </cell>
          <cell r="BH142">
            <v>0</v>
          </cell>
          <cell r="BI142">
            <v>0</v>
          </cell>
        </row>
        <row r="143">
          <cell r="F143">
            <v>15872.76</v>
          </cell>
          <cell r="K143">
            <v>137.16</v>
          </cell>
          <cell r="L143">
            <v>7410.4199999999992</v>
          </cell>
          <cell r="M143">
            <v>1655.64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6356.88</v>
          </cell>
          <cell r="U143">
            <v>0</v>
          </cell>
          <cell r="V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G143">
            <v>0</v>
          </cell>
          <cell r="BH143">
            <v>0</v>
          </cell>
          <cell r="BI143">
            <v>0</v>
          </cell>
        </row>
        <row r="144">
          <cell r="F144">
            <v>66576</v>
          </cell>
          <cell r="K144">
            <v>584</v>
          </cell>
          <cell r="L144">
            <v>33171.199999999997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31536.000000000004</v>
          </cell>
          <cell r="T144">
            <v>0</v>
          </cell>
          <cell r="U144">
            <v>0</v>
          </cell>
          <cell r="V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G144">
            <v>0</v>
          </cell>
          <cell r="BH144">
            <v>0</v>
          </cell>
          <cell r="BI144">
            <v>0</v>
          </cell>
        </row>
        <row r="145">
          <cell r="F145">
            <v>5516</v>
          </cell>
          <cell r="K145">
            <v>448</v>
          </cell>
          <cell r="L145">
            <v>2240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2721.6000000000004</v>
          </cell>
          <cell r="U145">
            <v>0</v>
          </cell>
          <cell r="V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G145">
            <v>0</v>
          </cell>
          <cell r="BH145">
            <v>0</v>
          </cell>
          <cell r="BI145">
            <v>0</v>
          </cell>
        </row>
        <row r="146">
          <cell r="F146">
            <v>13769.550000000001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13500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G146">
            <v>0</v>
          </cell>
          <cell r="BH146">
            <v>13500</v>
          </cell>
          <cell r="BI146">
            <v>13769.550000000001</v>
          </cell>
        </row>
        <row r="149">
          <cell r="F149">
            <v>7429</v>
          </cell>
          <cell r="K149">
            <v>57</v>
          </cell>
          <cell r="L149">
            <v>3136.9</v>
          </cell>
          <cell r="M149">
            <v>0</v>
          </cell>
          <cell r="N149">
            <v>4088.7999999999997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G149">
            <v>0</v>
          </cell>
          <cell r="BH149">
            <v>0</v>
          </cell>
          <cell r="BI149">
            <v>0</v>
          </cell>
        </row>
        <row r="150">
          <cell r="F150">
            <v>3234.66</v>
          </cell>
          <cell r="K150">
            <v>31.979999999999997</v>
          </cell>
          <cell r="L150">
            <v>1736.2800000000002</v>
          </cell>
          <cell r="M150">
            <v>0</v>
          </cell>
          <cell r="N150">
            <v>1401.6599999999999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G150">
            <v>0</v>
          </cell>
          <cell r="BH150">
            <v>0</v>
          </cell>
          <cell r="BI150">
            <v>0</v>
          </cell>
        </row>
        <row r="151">
          <cell r="F151">
            <v>3831.8</v>
          </cell>
          <cell r="K151">
            <v>29.4</v>
          </cell>
          <cell r="L151">
            <v>1616.8040000000001</v>
          </cell>
          <cell r="M151">
            <v>0</v>
          </cell>
          <cell r="N151">
            <v>2108.96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G151">
            <v>0</v>
          </cell>
          <cell r="BH151">
            <v>0</v>
          </cell>
          <cell r="BI151">
            <v>0</v>
          </cell>
        </row>
        <row r="152">
          <cell r="F152">
            <v>354.85999999999996</v>
          </cell>
          <cell r="K152">
            <v>3.74</v>
          </cell>
          <cell r="L152">
            <v>203.22500000000002</v>
          </cell>
          <cell r="M152">
            <v>0</v>
          </cell>
          <cell r="N152">
            <v>140.80000000000001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G152">
            <v>0</v>
          </cell>
          <cell r="BH152">
            <v>0</v>
          </cell>
          <cell r="BI152">
            <v>0</v>
          </cell>
        </row>
        <row r="153">
          <cell r="F153">
            <v>1742.04</v>
          </cell>
          <cell r="K153">
            <v>18.360000000000003</v>
          </cell>
          <cell r="L153">
            <v>997.65000000000009</v>
          </cell>
          <cell r="M153">
            <v>0</v>
          </cell>
          <cell r="N153">
            <v>691.2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G153">
            <v>0</v>
          </cell>
          <cell r="BH153">
            <v>0</v>
          </cell>
          <cell r="BI153">
            <v>0</v>
          </cell>
        </row>
        <row r="154">
          <cell r="F154">
            <v>110712.20999999999</v>
          </cell>
          <cell r="K154">
            <v>1082.76</v>
          </cell>
          <cell r="L154">
            <v>60390.938999999998</v>
          </cell>
          <cell r="M154">
            <v>0</v>
          </cell>
          <cell r="N154">
            <v>47022.720000000001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G154">
            <v>0</v>
          </cell>
          <cell r="BH154">
            <v>0</v>
          </cell>
          <cell r="BI154">
            <v>0</v>
          </cell>
        </row>
        <row r="155">
          <cell r="F155">
            <v>22159.62</v>
          </cell>
          <cell r="K155">
            <v>216.72000000000003</v>
          </cell>
          <cell r="L155">
            <v>12087.557999999999</v>
          </cell>
          <cell r="M155">
            <v>0</v>
          </cell>
          <cell r="N155">
            <v>9411.84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G155">
            <v>0</v>
          </cell>
          <cell r="BH155">
            <v>0</v>
          </cell>
          <cell r="BI155">
            <v>0</v>
          </cell>
        </row>
        <row r="156">
          <cell r="F156">
            <v>841.11</v>
          </cell>
          <cell r="K156">
            <v>6.8999999999999995</v>
          </cell>
          <cell r="L156">
            <v>379.47700000000003</v>
          </cell>
          <cell r="M156">
            <v>0</v>
          </cell>
          <cell r="N156">
            <v>437.91999999999996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G156">
            <v>0</v>
          </cell>
          <cell r="BH156">
            <v>0</v>
          </cell>
          <cell r="BI156">
            <v>0</v>
          </cell>
        </row>
        <row r="157">
          <cell r="F157">
            <v>204.51</v>
          </cell>
          <cell r="K157">
            <v>1.35</v>
          </cell>
          <cell r="L157">
            <v>74.180999999999997</v>
          </cell>
          <cell r="M157">
            <v>0</v>
          </cell>
          <cell r="N157">
            <v>124.89000000000001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G157">
            <v>0</v>
          </cell>
          <cell r="BH157">
            <v>0</v>
          </cell>
          <cell r="BI157">
            <v>0</v>
          </cell>
        </row>
        <row r="158">
          <cell r="F158">
            <v>6304.2</v>
          </cell>
          <cell r="K158">
            <v>83.740000000000009</v>
          </cell>
          <cell r="L158">
            <v>4530.1760000000004</v>
          </cell>
          <cell r="M158">
            <v>0</v>
          </cell>
          <cell r="N158">
            <v>1564.2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G158">
            <v>0</v>
          </cell>
          <cell r="BH158">
            <v>0</v>
          </cell>
          <cell r="BI158">
            <v>0</v>
          </cell>
        </row>
        <row r="159">
          <cell r="F159">
            <v>79.8</v>
          </cell>
          <cell r="K159">
            <v>1.06</v>
          </cell>
          <cell r="L159">
            <v>57.344000000000001</v>
          </cell>
          <cell r="M159">
            <v>0</v>
          </cell>
          <cell r="N159">
            <v>19.8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G159">
            <v>0</v>
          </cell>
          <cell r="BH159">
            <v>0</v>
          </cell>
          <cell r="BI159">
            <v>0</v>
          </cell>
        </row>
        <row r="160">
          <cell r="F160">
            <v>1503.68</v>
          </cell>
          <cell r="K160">
            <v>6.72</v>
          </cell>
          <cell r="L160">
            <v>365.6</v>
          </cell>
          <cell r="M160">
            <v>0</v>
          </cell>
          <cell r="N160">
            <v>1101.28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G160">
            <v>0</v>
          </cell>
          <cell r="BH160">
            <v>0</v>
          </cell>
          <cell r="BI160">
            <v>0</v>
          </cell>
        </row>
        <row r="161">
          <cell r="F161">
            <v>845.82</v>
          </cell>
          <cell r="K161">
            <v>3.78</v>
          </cell>
          <cell r="L161">
            <v>205.65</v>
          </cell>
          <cell r="M161">
            <v>0</v>
          </cell>
          <cell r="N161">
            <v>619.47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G161">
            <v>0</v>
          </cell>
          <cell r="BH161">
            <v>0</v>
          </cell>
          <cell r="BI161">
            <v>0</v>
          </cell>
        </row>
        <row r="162">
          <cell r="F162">
            <v>176.04</v>
          </cell>
          <cell r="K162">
            <v>2.2799999999999998</v>
          </cell>
          <cell r="L162">
            <v>123.24</v>
          </cell>
          <cell r="M162">
            <v>0</v>
          </cell>
          <cell r="N162">
            <v>47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G162">
            <v>0</v>
          </cell>
          <cell r="BH162">
            <v>0</v>
          </cell>
          <cell r="BI162">
            <v>0</v>
          </cell>
        </row>
        <row r="163">
          <cell r="F163">
            <v>1401.06</v>
          </cell>
          <cell r="K163">
            <v>18.239999999999998</v>
          </cell>
          <cell r="L163">
            <v>978.61399999999992</v>
          </cell>
          <cell r="M163">
            <v>0</v>
          </cell>
          <cell r="N163">
            <v>376.2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G163">
            <v>0</v>
          </cell>
          <cell r="BH163">
            <v>0</v>
          </cell>
          <cell r="BI163">
            <v>0</v>
          </cell>
        </row>
        <row r="164">
          <cell r="F164">
            <v>12591.039999999999</v>
          </cell>
          <cell r="K164">
            <v>172.28</v>
          </cell>
          <cell r="L164">
            <v>9276.2559999999994</v>
          </cell>
          <cell r="M164">
            <v>0</v>
          </cell>
          <cell r="N164">
            <v>2890.8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G164">
            <v>0</v>
          </cell>
          <cell r="BH164">
            <v>0</v>
          </cell>
          <cell r="BI164">
            <v>0</v>
          </cell>
        </row>
        <row r="165">
          <cell r="F165">
            <v>368.7</v>
          </cell>
          <cell r="K165">
            <v>4.8</v>
          </cell>
          <cell r="L165">
            <v>257.52999999999997</v>
          </cell>
          <cell r="M165">
            <v>0</v>
          </cell>
          <cell r="N165">
            <v>99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G165">
            <v>0</v>
          </cell>
          <cell r="BH165">
            <v>0</v>
          </cell>
          <cell r="BI165">
            <v>0</v>
          </cell>
        </row>
        <row r="166">
          <cell r="F166">
            <v>1990.9799999999998</v>
          </cell>
          <cell r="K166">
            <v>25.919999999999998</v>
          </cell>
          <cell r="L166">
            <v>1390.6619999999998</v>
          </cell>
          <cell r="M166">
            <v>0</v>
          </cell>
          <cell r="N166">
            <v>534.6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G166">
            <v>0</v>
          </cell>
          <cell r="BH166">
            <v>0</v>
          </cell>
          <cell r="BI166">
            <v>0</v>
          </cell>
        </row>
        <row r="167">
          <cell r="F167">
            <v>1628.37</v>
          </cell>
          <cell r="K167">
            <v>21.09</v>
          </cell>
          <cell r="L167">
            <v>1139.97</v>
          </cell>
          <cell r="M167">
            <v>0</v>
          </cell>
          <cell r="N167">
            <v>434.75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G167">
            <v>0</v>
          </cell>
          <cell r="BH167">
            <v>0</v>
          </cell>
          <cell r="BI167">
            <v>0</v>
          </cell>
        </row>
        <row r="168">
          <cell r="F168">
            <v>47.58</v>
          </cell>
          <cell r="K168">
            <v>0.62</v>
          </cell>
          <cell r="L168">
            <v>33.338000000000001</v>
          </cell>
          <cell r="M168">
            <v>0</v>
          </cell>
          <cell r="N168">
            <v>12.67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G168">
            <v>0</v>
          </cell>
          <cell r="BH168">
            <v>0</v>
          </cell>
          <cell r="BI168">
            <v>0</v>
          </cell>
        </row>
        <row r="169">
          <cell r="F169">
            <v>4269.3</v>
          </cell>
          <cell r="K169">
            <v>56.71</v>
          </cell>
          <cell r="L169">
            <v>3067.904</v>
          </cell>
          <cell r="M169">
            <v>0</v>
          </cell>
          <cell r="N169">
            <v>1059.3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G169">
            <v>0</v>
          </cell>
          <cell r="BH169">
            <v>0</v>
          </cell>
          <cell r="BI169">
            <v>0</v>
          </cell>
        </row>
        <row r="170">
          <cell r="F170">
            <v>88.02</v>
          </cell>
          <cell r="K170">
            <v>1.1399999999999999</v>
          </cell>
          <cell r="L170">
            <v>61.62</v>
          </cell>
          <cell r="M170">
            <v>0</v>
          </cell>
          <cell r="N170">
            <v>23.5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G170">
            <v>0</v>
          </cell>
          <cell r="BH170">
            <v>0</v>
          </cell>
          <cell r="BI170">
            <v>0</v>
          </cell>
        </row>
        <row r="171">
          <cell r="F171">
            <v>718.19999999999993</v>
          </cell>
          <cell r="K171">
            <v>9.5400000000000009</v>
          </cell>
          <cell r="L171">
            <v>516.096</v>
          </cell>
          <cell r="M171">
            <v>0</v>
          </cell>
          <cell r="N171">
            <v>178.20000000000002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G171">
            <v>0</v>
          </cell>
          <cell r="BH171">
            <v>0</v>
          </cell>
          <cell r="BI171">
            <v>0</v>
          </cell>
        </row>
        <row r="172">
          <cell r="F172">
            <v>319.2</v>
          </cell>
          <cell r="K172">
            <v>4.24</v>
          </cell>
          <cell r="L172">
            <v>229.376</v>
          </cell>
          <cell r="M172">
            <v>0</v>
          </cell>
          <cell r="N172">
            <v>79.2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G172">
            <v>0</v>
          </cell>
          <cell r="BH172">
            <v>0</v>
          </cell>
          <cell r="BI172">
            <v>0</v>
          </cell>
        </row>
        <row r="173">
          <cell r="F173">
            <v>39.9</v>
          </cell>
          <cell r="K173">
            <v>0.53</v>
          </cell>
          <cell r="L173">
            <v>28.672000000000001</v>
          </cell>
          <cell r="M173">
            <v>0</v>
          </cell>
          <cell r="N173">
            <v>9.9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G173">
            <v>0</v>
          </cell>
          <cell r="BH173">
            <v>0</v>
          </cell>
          <cell r="BI173">
            <v>0</v>
          </cell>
        </row>
        <row r="174">
          <cell r="F174">
            <v>159.6</v>
          </cell>
          <cell r="K174">
            <v>2.12</v>
          </cell>
          <cell r="L174">
            <v>114.688</v>
          </cell>
          <cell r="M174">
            <v>0</v>
          </cell>
          <cell r="N174">
            <v>39.6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G174">
            <v>0</v>
          </cell>
          <cell r="BH174">
            <v>0</v>
          </cell>
          <cell r="BI174">
            <v>0</v>
          </cell>
        </row>
        <row r="175">
          <cell r="F175">
            <v>4588.5</v>
          </cell>
          <cell r="K175">
            <v>60.95</v>
          </cell>
          <cell r="L175">
            <v>3297.28</v>
          </cell>
          <cell r="M175">
            <v>0</v>
          </cell>
          <cell r="N175">
            <v>1138.5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G175">
            <v>0</v>
          </cell>
          <cell r="BH175">
            <v>0</v>
          </cell>
          <cell r="BI175">
            <v>0</v>
          </cell>
        </row>
        <row r="176">
          <cell r="F176">
            <v>239.39999999999998</v>
          </cell>
          <cell r="K176">
            <v>3.18</v>
          </cell>
          <cell r="L176">
            <v>172.03200000000001</v>
          </cell>
          <cell r="M176">
            <v>0</v>
          </cell>
          <cell r="N176">
            <v>59.400000000000006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G176">
            <v>0</v>
          </cell>
          <cell r="BH176">
            <v>0</v>
          </cell>
          <cell r="BI176">
            <v>0</v>
          </cell>
        </row>
        <row r="177">
          <cell r="F177">
            <v>79.8</v>
          </cell>
          <cell r="K177">
            <v>1.06</v>
          </cell>
          <cell r="L177">
            <v>57.344000000000001</v>
          </cell>
          <cell r="M177">
            <v>0</v>
          </cell>
          <cell r="N177">
            <v>19.8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G177">
            <v>0</v>
          </cell>
          <cell r="BH177">
            <v>0</v>
          </cell>
          <cell r="BI177">
            <v>0</v>
          </cell>
        </row>
        <row r="178">
          <cell r="F178">
            <v>233255.66999999998</v>
          </cell>
          <cell r="K178">
            <v>1577.8899999999999</v>
          </cell>
          <cell r="L178">
            <v>83318.03300000001</v>
          </cell>
          <cell r="M178">
            <v>0</v>
          </cell>
          <cell r="N178">
            <v>143696.81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G178">
            <v>0</v>
          </cell>
          <cell r="BH178">
            <v>0</v>
          </cell>
          <cell r="BI178">
            <v>0</v>
          </cell>
        </row>
        <row r="179">
          <cell r="F179">
            <v>16075.8</v>
          </cell>
          <cell r="K179">
            <v>136.89000000000001</v>
          </cell>
          <cell r="L179">
            <v>7224.9839999999995</v>
          </cell>
          <cell r="M179">
            <v>0</v>
          </cell>
          <cell r="N179">
            <v>8392.41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G179">
            <v>0</v>
          </cell>
          <cell r="BH179">
            <v>0</v>
          </cell>
          <cell r="BI179">
            <v>0</v>
          </cell>
        </row>
        <row r="180">
          <cell r="F180">
            <v>173.49</v>
          </cell>
          <cell r="K180">
            <v>1.44</v>
          </cell>
          <cell r="L180">
            <v>78.158999999999992</v>
          </cell>
          <cell r="M180">
            <v>0</v>
          </cell>
          <cell r="N180">
            <v>90.42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G180">
            <v>0</v>
          </cell>
          <cell r="BH180">
            <v>0</v>
          </cell>
          <cell r="BI180">
            <v>0</v>
          </cell>
        </row>
        <row r="181">
          <cell r="F181">
            <v>57.83</v>
          </cell>
          <cell r="K181">
            <v>0.48</v>
          </cell>
          <cell r="L181">
            <v>26.052999999999997</v>
          </cell>
          <cell r="M181">
            <v>0</v>
          </cell>
          <cell r="N181">
            <v>30.14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G181">
            <v>0</v>
          </cell>
          <cell r="BH181">
            <v>0</v>
          </cell>
          <cell r="BI181">
            <v>0</v>
          </cell>
        </row>
        <row r="182">
          <cell r="F182">
            <v>32701.199999999997</v>
          </cell>
          <cell r="K182">
            <v>278.46000000000004</v>
          </cell>
          <cell r="L182">
            <v>14696.976000000001</v>
          </cell>
          <cell r="M182">
            <v>0</v>
          </cell>
          <cell r="N182">
            <v>17071.740000000002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G182">
            <v>0</v>
          </cell>
          <cell r="BH182">
            <v>0</v>
          </cell>
          <cell r="BI182">
            <v>0</v>
          </cell>
        </row>
        <row r="183">
          <cell r="F183">
            <v>274.79999999999995</v>
          </cell>
          <cell r="K183">
            <v>2.34</v>
          </cell>
          <cell r="L183">
            <v>123.50399999999999</v>
          </cell>
          <cell r="M183">
            <v>0</v>
          </cell>
          <cell r="N183">
            <v>143.46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G183">
            <v>0</v>
          </cell>
          <cell r="BH183">
            <v>0</v>
          </cell>
          <cell r="BI183">
            <v>0</v>
          </cell>
        </row>
        <row r="184">
          <cell r="F184">
            <v>9847</v>
          </cell>
          <cell r="K184">
            <v>83.850000000000009</v>
          </cell>
          <cell r="L184">
            <v>4425.5599999999995</v>
          </cell>
          <cell r="M184">
            <v>0</v>
          </cell>
          <cell r="N184">
            <v>5140.6499999999996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G184">
            <v>0</v>
          </cell>
          <cell r="BH184">
            <v>0</v>
          </cell>
          <cell r="BI184">
            <v>0</v>
          </cell>
        </row>
        <row r="185">
          <cell r="F185">
            <v>8162.2999999999993</v>
          </cell>
          <cell r="K185">
            <v>68.2</v>
          </cell>
          <cell r="L185">
            <v>3671.4850000000001</v>
          </cell>
          <cell r="M185">
            <v>0</v>
          </cell>
          <cell r="N185">
            <v>4259.3999999999996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G185">
            <v>0</v>
          </cell>
          <cell r="BH185">
            <v>0</v>
          </cell>
          <cell r="BI185">
            <v>0</v>
          </cell>
        </row>
        <row r="186">
          <cell r="F186">
            <v>6108.5599999999995</v>
          </cell>
          <cell r="K186">
            <v>51.04</v>
          </cell>
          <cell r="L186">
            <v>2747.692</v>
          </cell>
          <cell r="M186">
            <v>0</v>
          </cell>
          <cell r="N186">
            <v>3187.68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G186">
            <v>0</v>
          </cell>
          <cell r="BH186">
            <v>0</v>
          </cell>
          <cell r="BI186">
            <v>0</v>
          </cell>
        </row>
        <row r="187">
          <cell r="F187">
            <v>3580.8799999999997</v>
          </cell>
          <cell r="K187">
            <v>29.92</v>
          </cell>
          <cell r="L187">
            <v>1610.7160000000001</v>
          </cell>
          <cell r="M187">
            <v>0</v>
          </cell>
          <cell r="N187">
            <v>1868.64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G187">
            <v>0</v>
          </cell>
          <cell r="BH187">
            <v>0</v>
          </cell>
          <cell r="BI187">
            <v>0</v>
          </cell>
        </row>
        <row r="188">
          <cell r="F188">
            <v>19841.96</v>
          </cell>
          <cell r="K188">
            <v>205.1</v>
          </cell>
          <cell r="L188">
            <v>10936.518</v>
          </cell>
          <cell r="M188">
            <v>0</v>
          </cell>
          <cell r="N188">
            <v>8303.6200000000008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G188">
            <v>0</v>
          </cell>
          <cell r="BH188">
            <v>0</v>
          </cell>
          <cell r="BI188">
            <v>0</v>
          </cell>
        </row>
        <row r="189">
          <cell r="F189">
            <v>898.05</v>
          </cell>
          <cell r="K189">
            <v>7.1999999999999993</v>
          </cell>
          <cell r="L189">
            <v>390.79499999999996</v>
          </cell>
          <cell r="M189">
            <v>0</v>
          </cell>
          <cell r="N189">
            <v>482.1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G189">
            <v>0</v>
          </cell>
          <cell r="BH189">
            <v>0</v>
          </cell>
          <cell r="BI189">
            <v>0</v>
          </cell>
        </row>
        <row r="190">
          <cell r="F190">
            <v>33.86</v>
          </cell>
          <cell r="K190">
            <v>0.35</v>
          </cell>
          <cell r="L190">
            <v>18.663</v>
          </cell>
          <cell r="M190">
            <v>0</v>
          </cell>
          <cell r="N190">
            <v>14.17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G190">
            <v>0</v>
          </cell>
          <cell r="BH190">
            <v>0</v>
          </cell>
          <cell r="BI190">
            <v>0</v>
          </cell>
        </row>
        <row r="191">
          <cell r="F191">
            <v>119.74</v>
          </cell>
          <cell r="K191">
            <v>0.96</v>
          </cell>
          <cell r="L191">
            <v>52.105999999999995</v>
          </cell>
          <cell r="M191">
            <v>0</v>
          </cell>
          <cell r="N191">
            <v>64.28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G191">
            <v>0</v>
          </cell>
          <cell r="BH191">
            <v>0</v>
          </cell>
          <cell r="BI191">
            <v>0</v>
          </cell>
        </row>
        <row r="192">
          <cell r="F192">
            <v>1659.1399999999999</v>
          </cell>
          <cell r="K192">
            <v>17.149999999999999</v>
          </cell>
          <cell r="L192">
            <v>914.48699999999997</v>
          </cell>
          <cell r="M192">
            <v>0</v>
          </cell>
          <cell r="N192">
            <v>694.33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G192">
            <v>0</v>
          </cell>
          <cell r="BH192">
            <v>0</v>
          </cell>
          <cell r="BI192">
            <v>0</v>
          </cell>
        </row>
        <row r="193">
          <cell r="F193">
            <v>2979.16</v>
          </cell>
          <cell r="K193">
            <v>29.82</v>
          </cell>
          <cell r="L193">
            <v>1606.0909999999999</v>
          </cell>
          <cell r="M193">
            <v>0</v>
          </cell>
          <cell r="N193">
            <v>1283.6799999999998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G193">
            <v>0</v>
          </cell>
          <cell r="BH193">
            <v>0</v>
          </cell>
          <cell r="BI193">
            <v>0</v>
          </cell>
        </row>
        <row r="194">
          <cell r="F194">
            <v>41.96</v>
          </cell>
          <cell r="K194">
            <v>0.42</v>
          </cell>
          <cell r="L194">
            <v>22.620999999999999</v>
          </cell>
          <cell r="M194">
            <v>0</v>
          </cell>
          <cell r="N194">
            <v>18.079999999999998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G194">
            <v>0</v>
          </cell>
          <cell r="BH194">
            <v>0</v>
          </cell>
          <cell r="BI194">
            <v>0</v>
          </cell>
        </row>
        <row r="195">
          <cell r="F195">
            <v>171.32999999999998</v>
          </cell>
          <cell r="K195">
            <v>1.5</v>
          </cell>
          <cell r="L195">
            <v>80.573999999999998</v>
          </cell>
          <cell r="M195">
            <v>0</v>
          </cell>
          <cell r="N195">
            <v>85.83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G195">
            <v>0</v>
          </cell>
          <cell r="BH195">
            <v>0</v>
          </cell>
          <cell r="BI195">
            <v>0</v>
          </cell>
        </row>
        <row r="196">
          <cell r="F196">
            <v>240534.5</v>
          </cell>
          <cell r="K196">
            <v>971.54</v>
          </cell>
          <cell r="L196">
            <v>55377.780000000006</v>
          </cell>
          <cell r="M196">
            <v>0</v>
          </cell>
          <cell r="N196">
            <v>179390.16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G196">
            <v>0</v>
          </cell>
          <cell r="BH196">
            <v>0</v>
          </cell>
          <cell r="BI196">
            <v>0</v>
          </cell>
        </row>
        <row r="197">
          <cell r="F197">
            <v>2055.96</v>
          </cell>
          <cell r="K197">
            <v>18</v>
          </cell>
          <cell r="L197">
            <v>966.88800000000003</v>
          </cell>
          <cell r="M197">
            <v>0</v>
          </cell>
          <cell r="N197">
            <v>1029.96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G197">
            <v>0</v>
          </cell>
          <cell r="BH197">
            <v>0</v>
          </cell>
          <cell r="BI197">
            <v>0</v>
          </cell>
        </row>
        <row r="198">
          <cell r="F198">
            <v>690.75</v>
          </cell>
          <cell r="K198">
            <v>2.79</v>
          </cell>
          <cell r="L198">
            <v>159.03000000000003</v>
          </cell>
          <cell r="M198">
            <v>0</v>
          </cell>
          <cell r="N198">
            <v>515.16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G198">
            <v>0</v>
          </cell>
          <cell r="BH198">
            <v>0</v>
          </cell>
          <cell r="BI198">
            <v>0</v>
          </cell>
        </row>
        <row r="199">
          <cell r="F199">
            <v>1535</v>
          </cell>
          <cell r="K199">
            <v>6.2</v>
          </cell>
          <cell r="L199">
            <v>353.40000000000003</v>
          </cell>
          <cell r="M199">
            <v>0</v>
          </cell>
          <cell r="N199">
            <v>1144.8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G199">
            <v>0</v>
          </cell>
          <cell r="BH199">
            <v>0</v>
          </cell>
          <cell r="BI199">
            <v>0</v>
          </cell>
        </row>
        <row r="200">
          <cell r="F200">
            <v>685.31999999999994</v>
          </cell>
          <cell r="K200">
            <v>6</v>
          </cell>
          <cell r="L200">
            <v>322.29599999999999</v>
          </cell>
          <cell r="M200">
            <v>0</v>
          </cell>
          <cell r="N200">
            <v>343.32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G200">
            <v>0</v>
          </cell>
          <cell r="BH200">
            <v>0</v>
          </cell>
          <cell r="BI200">
            <v>0</v>
          </cell>
        </row>
        <row r="201">
          <cell r="F201">
            <v>206193.51</v>
          </cell>
          <cell r="K201">
            <v>591.66</v>
          </cell>
          <cell r="L201">
            <v>32044.616999999998</v>
          </cell>
          <cell r="M201">
            <v>0</v>
          </cell>
          <cell r="N201">
            <v>169432.74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G201">
            <v>0</v>
          </cell>
          <cell r="BH201">
            <v>0</v>
          </cell>
          <cell r="BI201">
            <v>0</v>
          </cell>
        </row>
        <row r="205">
          <cell r="F205">
            <v>19467.210000000003</v>
          </cell>
          <cell r="K205">
            <v>55.86</v>
          </cell>
          <cell r="L205">
            <v>3025.4070000000002</v>
          </cell>
          <cell r="M205">
            <v>0</v>
          </cell>
          <cell r="N205">
            <v>15996.539999999999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G205">
            <v>0</v>
          </cell>
          <cell r="BH205">
            <v>0</v>
          </cell>
          <cell r="BI205">
            <v>0</v>
          </cell>
        </row>
        <row r="206">
          <cell r="F206">
            <v>15361.880000000001</v>
          </cell>
          <cell r="K206">
            <v>44.08</v>
          </cell>
          <cell r="L206">
            <v>2387.3959999999997</v>
          </cell>
          <cell r="M206">
            <v>0</v>
          </cell>
          <cell r="N206">
            <v>12623.119999999999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G206">
            <v>0</v>
          </cell>
          <cell r="BH206">
            <v>0</v>
          </cell>
          <cell r="BI206">
            <v>0</v>
          </cell>
        </row>
        <row r="207">
          <cell r="F207">
            <v>14037.58</v>
          </cell>
          <cell r="K207">
            <v>40.28</v>
          </cell>
          <cell r="L207">
            <v>2181.5859999999998</v>
          </cell>
          <cell r="M207">
            <v>0</v>
          </cell>
          <cell r="N207">
            <v>11534.92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G207">
            <v>0</v>
          </cell>
          <cell r="BH207">
            <v>0</v>
          </cell>
          <cell r="BI207">
            <v>0</v>
          </cell>
        </row>
        <row r="208">
          <cell r="F208">
            <v>13905.150000000001</v>
          </cell>
          <cell r="K208">
            <v>39.9</v>
          </cell>
          <cell r="L208">
            <v>2161.0050000000001</v>
          </cell>
          <cell r="M208">
            <v>0</v>
          </cell>
          <cell r="N208">
            <v>11426.099999999999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G208">
            <v>0</v>
          </cell>
          <cell r="BH208">
            <v>0</v>
          </cell>
          <cell r="BI208">
            <v>0</v>
          </cell>
        </row>
        <row r="209">
          <cell r="F209">
            <v>15361.880000000001</v>
          </cell>
          <cell r="K209">
            <v>44.08</v>
          </cell>
          <cell r="L209">
            <v>2387.3959999999997</v>
          </cell>
          <cell r="M209">
            <v>0</v>
          </cell>
          <cell r="N209">
            <v>12623.119999999999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G209">
            <v>0</v>
          </cell>
          <cell r="BH209">
            <v>0</v>
          </cell>
          <cell r="BI209">
            <v>0</v>
          </cell>
        </row>
        <row r="210">
          <cell r="F210">
            <v>14170.01</v>
          </cell>
          <cell r="K210">
            <v>40.660000000000004</v>
          </cell>
          <cell r="L210">
            <v>2202.1669999999999</v>
          </cell>
          <cell r="M210">
            <v>0</v>
          </cell>
          <cell r="N210">
            <v>11643.74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G210">
            <v>0</v>
          </cell>
          <cell r="BH210">
            <v>0</v>
          </cell>
          <cell r="BI210">
            <v>0</v>
          </cell>
        </row>
        <row r="211">
          <cell r="F211">
            <v>14302.44</v>
          </cell>
          <cell r="K211">
            <v>41.04</v>
          </cell>
          <cell r="L211">
            <v>2222.748</v>
          </cell>
          <cell r="M211">
            <v>0</v>
          </cell>
          <cell r="N211">
            <v>11752.56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G211">
            <v>0</v>
          </cell>
          <cell r="BH211">
            <v>0</v>
          </cell>
          <cell r="BI211">
            <v>0</v>
          </cell>
        </row>
        <row r="212">
          <cell r="F212">
            <v>13507.86</v>
          </cell>
          <cell r="K212">
            <v>38.76</v>
          </cell>
          <cell r="L212">
            <v>2099.2620000000002</v>
          </cell>
          <cell r="M212">
            <v>0</v>
          </cell>
          <cell r="N212">
            <v>11099.64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G212">
            <v>0</v>
          </cell>
          <cell r="BH212">
            <v>0</v>
          </cell>
          <cell r="BI212">
            <v>0</v>
          </cell>
        </row>
        <row r="213">
          <cell r="F213">
            <v>13507.86</v>
          </cell>
          <cell r="K213">
            <v>38.76</v>
          </cell>
          <cell r="L213">
            <v>2099.2620000000002</v>
          </cell>
          <cell r="M213">
            <v>0</v>
          </cell>
          <cell r="N213">
            <v>11099.64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G213">
            <v>0</v>
          </cell>
          <cell r="BH213">
            <v>0</v>
          </cell>
          <cell r="BI213">
            <v>0</v>
          </cell>
        </row>
        <row r="214">
          <cell r="F214">
            <v>13243</v>
          </cell>
          <cell r="K214">
            <v>38</v>
          </cell>
          <cell r="L214">
            <v>2058.1</v>
          </cell>
          <cell r="M214">
            <v>0</v>
          </cell>
          <cell r="N214">
            <v>10882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G214">
            <v>0</v>
          </cell>
          <cell r="BH214">
            <v>0</v>
          </cell>
          <cell r="BI214">
            <v>0</v>
          </cell>
        </row>
        <row r="215">
          <cell r="F215">
            <v>13507.86</v>
          </cell>
          <cell r="K215">
            <v>38.76</v>
          </cell>
          <cell r="L215">
            <v>2099.2620000000002</v>
          </cell>
          <cell r="M215">
            <v>0</v>
          </cell>
          <cell r="N215">
            <v>11099.64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G215">
            <v>0</v>
          </cell>
          <cell r="BH215">
            <v>0</v>
          </cell>
          <cell r="BI215">
            <v>0</v>
          </cell>
        </row>
        <row r="216">
          <cell r="F216">
            <v>12713.28</v>
          </cell>
          <cell r="K216">
            <v>36.480000000000004</v>
          </cell>
          <cell r="L216">
            <v>1975.7759999999998</v>
          </cell>
          <cell r="M216">
            <v>0</v>
          </cell>
          <cell r="N216">
            <v>10446.719999999999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G216">
            <v>0</v>
          </cell>
          <cell r="BH216">
            <v>0</v>
          </cell>
          <cell r="BI216">
            <v>0</v>
          </cell>
        </row>
        <row r="217">
          <cell r="F217">
            <v>12978.140000000001</v>
          </cell>
          <cell r="K217">
            <v>37.24</v>
          </cell>
          <cell r="L217">
            <v>2016.9379999999999</v>
          </cell>
          <cell r="M217">
            <v>0</v>
          </cell>
          <cell r="N217">
            <v>10664.359999999999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G217">
            <v>0</v>
          </cell>
          <cell r="BH217">
            <v>0</v>
          </cell>
          <cell r="BI217">
            <v>0</v>
          </cell>
        </row>
        <row r="218">
          <cell r="F218">
            <v>13507.86</v>
          </cell>
          <cell r="K218">
            <v>38.76</v>
          </cell>
          <cell r="L218">
            <v>2099.2620000000002</v>
          </cell>
          <cell r="M218">
            <v>0</v>
          </cell>
          <cell r="N218">
            <v>11099.64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G218">
            <v>0</v>
          </cell>
          <cell r="BH218">
            <v>0</v>
          </cell>
          <cell r="BI218">
            <v>0</v>
          </cell>
        </row>
        <row r="219">
          <cell r="F219">
            <v>13110.570000000002</v>
          </cell>
          <cell r="K219">
            <v>37.619999999999997</v>
          </cell>
          <cell r="L219">
            <v>2037.519</v>
          </cell>
          <cell r="M219">
            <v>0</v>
          </cell>
          <cell r="N219">
            <v>10773.179999999998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G219">
            <v>0</v>
          </cell>
          <cell r="BH219">
            <v>0</v>
          </cell>
          <cell r="BI219">
            <v>0</v>
          </cell>
        </row>
        <row r="220">
          <cell r="F220">
            <v>12448.42</v>
          </cell>
          <cell r="K220">
            <v>35.72</v>
          </cell>
          <cell r="L220">
            <v>1934.614</v>
          </cell>
          <cell r="M220">
            <v>0</v>
          </cell>
          <cell r="N220">
            <v>10229.08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G220">
            <v>0</v>
          </cell>
          <cell r="BH220">
            <v>0</v>
          </cell>
          <cell r="BI220">
            <v>0</v>
          </cell>
        </row>
        <row r="221">
          <cell r="F221">
            <v>13772.720000000001</v>
          </cell>
          <cell r="K221">
            <v>39.520000000000003</v>
          </cell>
          <cell r="L221">
            <v>2140.424</v>
          </cell>
          <cell r="M221">
            <v>0</v>
          </cell>
          <cell r="N221">
            <v>11317.279999999999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G221">
            <v>0</v>
          </cell>
          <cell r="BH221">
            <v>0</v>
          </cell>
          <cell r="BI221">
            <v>0</v>
          </cell>
        </row>
        <row r="222">
          <cell r="F222">
            <v>13375.43</v>
          </cell>
          <cell r="K222">
            <v>38.380000000000003</v>
          </cell>
          <cell r="L222">
            <v>2078.681</v>
          </cell>
          <cell r="M222">
            <v>0</v>
          </cell>
          <cell r="N222">
            <v>10990.82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G222">
            <v>0</v>
          </cell>
          <cell r="BH222">
            <v>0</v>
          </cell>
          <cell r="BI222">
            <v>0</v>
          </cell>
        </row>
        <row r="223">
          <cell r="F223">
            <v>12448.42</v>
          </cell>
          <cell r="K223">
            <v>35.72</v>
          </cell>
          <cell r="L223">
            <v>1934.614</v>
          </cell>
          <cell r="M223">
            <v>0</v>
          </cell>
          <cell r="N223">
            <v>10229.08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G223">
            <v>0</v>
          </cell>
          <cell r="BH223">
            <v>0</v>
          </cell>
          <cell r="BI223">
            <v>0</v>
          </cell>
        </row>
        <row r="224">
          <cell r="F224">
            <v>13375.43</v>
          </cell>
          <cell r="K224">
            <v>38.380000000000003</v>
          </cell>
          <cell r="L224">
            <v>2078.681</v>
          </cell>
          <cell r="M224">
            <v>0</v>
          </cell>
          <cell r="N224">
            <v>10990.82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G224">
            <v>0</v>
          </cell>
          <cell r="BH224">
            <v>0</v>
          </cell>
          <cell r="BI224">
            <v>0</v>
          </cell>
        </row>
        <row r="225">
          <cell r="F225">
            <v>13507.86</v>
          </cell>
          <cell r="K225">
            <v>38.76</v>
          </cell>
          <cell r="L225">
            <v>2099.2620000000002</v>
          </cell>
          <cell r="M225">
            <v>0</v>
          </cell>
          <cell r="N225">
            <v>11099.64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G225">
            <v>0</v>
          </cell>
          <cell r="BH225">
            <v>0</v>
          </cell>
          <cell r="BI225">
            <v>0</v>
          </cell>
        </row>
        <row r="226">
          <cell r="F226">
            <v>12580.85</v>
          </cell>
          <cell r="K226">
            <v>36.1</v>
          </cell>
          <cell r="L226">
            <v>1955.1949999999999</v>
          </cell>
          <cell r="M226">
            <v>0</v>
          </cell>
          <cell r="N226">
            <v>10337.9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G226">
            <v>0</v>
          </cell>
          <cell r="BH226">
            <v>0</v>
          </cell>
          <cell r="BI226">
            <v>0</v>
          </cell>
        </row>
        <row r="227">
          <cell r="F227">
            <v>13110.570000000002</v>
          </cell>
          <cell r="K227">
            <v>37.619999999999997</v>
          </cell>
          <cell r="L227">
            <v>2037.519</v>
          </cell>
          <cell r="M227">
            <v>0</v>
          </cell>
          <cell r="N227">
            <v>10773.179999999998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G227">
            <v>0</v>
          </cell>
          <cell r="BH227">
            <v>0</v>
          </cell>
          <cell r="BI227">
            <v>0</v>
          </cell>
        </row>
        <row r="228">
          <cell r="F228">
            <v>13507.86</v>
          </cell>
          <cell r="K228">
            <v>38.76</v>
          </cell>
          <cell r="L228">
            <v>2099.2620000000002</v>
          </cell>
          <cell r="M228">
            <v>0</v>
          </cell>
          <cell r="N228">
            <v>11099.64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G228">
            <v>0</v>
          </cell>
          <cell r="BH228">
            <v>0</v>
          </cell>
          <cell r="BI228">
            <v>0</v>
          </cell>
        </row>
        <row r="229">
          <cell r="F229">
            <v>12845.710000000001</v>
          </cell>
          <cell r="K229">
            <v>36.86</v>
          </cell>
          <cell r="L229">
            <v>1996.357</v>
          </cell>
          <cell r="M229">
            <v>0</v>
          </cell>
          <cell r="N229">
            <v>10555.539999999999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G229">
            <v>0</v>
          </cell>
          <cell r="BH229">
            <v>0</v>
          </cell>
          <cell r="BI229">
            <v>0</v>
          </cell>
        </row>
        <row r="230">
          <cell r="F230">
            <v>12845.710000000001</v>
          </cell>
          <cell r="K230">
            <v>36.86</v>
          </cell>
          <cell r="L230">
            <v>1996.357</v>
          </cell>
          <cell r="M230">
            <v>0</v>
          </cell>
          <cell r="N230">
            <v>10555.539999999999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G230">
            <v>0</v>
          </cell>
          <cell r="BH230">
            <v>0</v>
          </cell>
          <cell r="BI230">
            <v>0</v>
          </cell>
        </row>
        <row r="231">
          <cell r="F231">
            <v>13110.570000000002</v>
          </cell>
          <cell r="K231">
            <v>37.619999999999997</v>
          </cell>
          <cell r="L231">
            <v>2037.519</v>
          </cell>
          <cell r="M231">
            <v>0</v>
          </cell>
          <cell r="N231">
            <v>10773.179999999998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G231">
            <v>0</v>
          </cell>
          <cell r="BH231">
            <v>0</v>
          </cell>
          <cell r="BI231">
            <v>0</v>
          </cell>
        </row>
        <row r="232">
          <cell r="F232">
            <v>5562.06</v>
          </cell>
          <cell r="K232">
            <v>15.96</v>
          </cell>
          <cell r="L232">
            <v>864.40199999999993</v>
          </cell>
          <cell r="M232">
            <v>0</v>
          </cell>
          <cell r="N232">
            <v>4570.4399999999996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G232">
            <v>0</v>
          </cell>
          <cell r="BH232">
            <v>0</v>
          </cell>
          <cell r="BI232">
            <v>0</v>
          </cell>
        </row>
        <row r="233">
          <cell r="F233">
            <v>37063.26</v>
          </cell>
          <cell r="K233">
            <v>337</v>
          </cell>
          <cell r="L233">
            <v>18150.82</v>
          </cell>
          <cell r="M233">
            <v>0</v>
          </cell>
          <cell r="N233">
            <v>17834.04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G233">
            <v>0</v>
          </cell>
          <cell r="BH233">
            <v>0</v>
          </cell>
          <cell r="BI233">
            <v>0</v>
          </cell>
        </row>
        <row r="234">
          <cell r="F234">
            <v>14625.36</v>
          </cell>
          <cell r="K234">
            <v>98.82</v>
          </cell>
          <cell r="L234">
            <v>5355.72</v>
          </cell>
          <cell r="M234">
            <v>0</v>
          </cell>
          <cell r="N234">
            <v>8877.6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G234">
            <v>0</v>
          </cell>
          <cell r="BH234">
            <v>0</v>
          </cell>
          <cell r="BI234">
            <v>0</v>
          </cell>
        </row>
        <row r="235">
          <cell r="F235">
            <v>469.90000000000003</v>
          </cell>
          <cell r="K235">
            <v>2.1</v>
          </cell>
          <cell r="L235">
            <v>114.25</v>
          </cell>
          <cell r="M235">
            <v>0</v>
          </cell>
          <cell r="N235">
            <v>344.15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G235">
            <v>0</v>
          </cell>
          <cell r="BH235">
            <v>0</v>
          </cell>
          <cell r="BI235">
            <v>0</v>
          </cell>
        </row>
        <row r="236">
          <cell r="F236">
            <v>32048.06</v>
          </cell>
          <cell r="K236">
            <v>91.960000000000008</v>
          </cell>
          <cell r="L236">
            <v>4980.6019999999999</v>
          </cell>
          <cell r="M236">
            <v>0</v>
          </cell>
          <cell r="N236">
            <v>26334.44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G236">
            <v>0</v>
          </cell>
          <cell r="BH236">
            <v>0</v>
          </cell>
          <cell r="BI236">
            <v>0</v>
          </cell>
        </row>
        <row r="237">
          <cell r="F237">
            <v>3310.75</v>
          </cell>
          <cell r="K237">
            <v>9.5</v>
          </cell>
          <cell r="L237">
            <v>514.52499999999998</v>
          </cell>
          <cell r="M237">
            <v>0</v>
          </cell>
          <cell r="N237">
            <v>2720.5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G237">
            <v>0</v>
          </cell>
          <cell r="BH237">
            <v>0</v>
          </cell>
          <cell r="BI237">
            <v>0</v>
          </cell>
        </row>
        <row r="238">
          <cell r="F238">
            <v>3310.75</v>
          </cell>
          <cell r="K238">
            <v>9.5</v>
          </cell>
          <cell r="L238">
            <v>514.52499999999998</v>
          </cell>
          <cell r="M238">
            <v>0</v>
          </cell>
          <cell r="N238">
            <v>2720.5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G238">
            <v>0</v>
          </cell>
          <cell r="BH238">
            <v>0</v>
          </cell>
          <cell r="BI238">
            <v>0</v>
          </cell>
        </row>
        <row r="239">
          <cell r="F239">
            <v>2516.17</v>
          </cell>
          <cell r="K239">
            <v>7.22</v>
          </cell>
          <cell r="L239">
            <v>391.03899999999999</v>
          </cell>
          <cell r="M239">
            <v>0</v>
          </cell>
          <cell r="N239">
            <v>2067.58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G239">
            <v>0</v>
          </cell>
          <cell r="BH239">
            <v>0</v>
          </cell>
          <cell r="BI239">
            <v>0</v>
          </cell>
        </row>
        <row r="240">
          <cell r="F240">
            <v>1456.73</v>
          </cell>
          <cell r="K240">
            <v>4.18</v>
          </cell>
          <cell r="L240">
            <v>226.39099999999999</v>
          </cell>
          <cell r="M240">
            <v>0</v>
          </cell>
          <cell r="N240">
            <v>1197.02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G240">
            <v>0</v>
          </cell>
          <cell r="BH240">
            <v>0</v>
          </cell>
          <cell r="BI240">
            <v>0</v>
          </cell>
        </row>
        <row r="241">
          <cell r="F241">
            <v>1456.73</v>
          </cell>
          <cell r="K241">
            <v>4.18</v>
          </cell>
          <cell r="L241">
            <v>226.39099999999999</v>
          </cell>
          <cell r="M241">
            <v>0</v>
          </cell>
          <cell r="N241">
            <v>1197.02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G241">
            <v>0</v>
          </cell>
          <cell r="BH241">
            <v>0</v>
          </cell>
          <cell r="BI241">
            <v>0</v>
          </cell>
        </row>
        <row r="242">
          <cell r="F242">
            <v>3972.9</v>
          </cell>
          <cell r="K242">
            <v>11.4</v>
          </cell>
          <cell r="L242">
            <v>617.42999999999995</v>
          </cell>
          <cell r="M242">
            <v>0</v>
          </cell>
          <cell r="N242">
            <v>3264.6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G242">
            <v>0</v>
          </cell>
          <cell r="BH242">
            <v>0</v>
          </cell>
          <cell r="BI242">
            <v>0</v>
          </cell>
        </row>
        <row r="243">
          <cell r="F243">
            <v>1456.73</v>
          </cell>
          <cell r="K243">
            <v>4.18</v>
          </cell>
          <cell r="L243">
            <v>226.39099999999999</v>
          </cell>
          <cell r="M243">
            <v>0</v>
          </cell>
          <cell r="N243">
            <v>1197.02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G243">
            <v>0</v>
          </cell>
          <cell r="BH243">
            <v>0</v>
          </cell>
          <cell r="BI243">
            <v>0</v>
          </cell>
        </row>
        <row r="244">
          <cell r="F244">
            <v>1456.73</v>
          </cell>
          <cell r="K244">
            <v>4.18</v>
          </cell>
          <cell r="L244">
            <v>226.39099999999999</v>
          </cell>
          <cell r="M244">
            <v>0</v>
          </cell>
          <cell r="N244">
            <v>1197.02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G244">
            <v>0</v>
          </cell>
          <cell r="BH244">
            <v>0</v>
          </cell>
          <cell r="BI244">
            <v>0</v>
          </cell>
        </row>
        <row r="245">
          <cell r="F245">
            <v>1456.73</v>
          </cell>
          <cell r="K245">
            <v>4.18</v>
          </cell>
          <cell r="L245">
            <v>226.39099999999999</v>
          </cell>
          <cell r="M245">
            <v>0</v>
          </cell>
          <cell r="N245">
            <v>1197.02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G245">
            <v>0</v>
          </cell>
          <cell r="BH245">
            <v>0</v>
          </cell>
          <cell r="BI245">
            <v>0</v>
          </cell>
        </row>
        <row r="246">
          <cell r="F246">
            <v>1456.73</v>
          </cell>
          <cell r="K246">
            <v>4.18</v>
          </cell>
          <cell r="L246">
            <v>226.39099999999999</v>
          </cell>
          <cell r="M246">
            <v>0</v>
          </cell>
          <cell r="N246">
            <v>1197.02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G246">
            <v>0</v>
          </cell>
          <cell r="BH246">
            <v>0</v>
          </cell>
          <cell r="BI246">
            <v>0</v>
          </cell>
        </row>
        <row r="247">
          <cell r="F247">
            <v>1456.73</v>
          </cell>
          <cell r="K247">
            <v>4.18</v>
          </cell>
          <cell r="L247">
            <v>226.39099999999999</v>
          </cell>
          <cell r="M247">
            <v>0</v>
          </cell>
          <cell r="N247">
            <v>1197.02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G247">
            <v>0</v>
          </cell>
          <cell r="BH247">
            <v>0</v>
          </cell>
          <cell r="BI247">
            <v>0</v>
          </cell>
        </row>
        <row r="248">
          <cell r="F248">
            <v>1456.73</v>
          </cell>
          <cell r="K248">
            <v>4.18</v>
          </cell>
          <cell r="L248">
            <v>226.39099999999999</v>
          </cell>
          <cell r="M248">
            <v>0</v>
          </cell>
          <cell r="N248">
            <v>1197.02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G248">
            <v>0</v>
          </cell>
          <cell r="BH248">
            <v>0</v>
          </cell>
          <cell r="BI248">
            <v>0</v>
          </cell>
        </row>
        <row r="249">
          <cell r="F249">
            <v>1456.73</v>
          </cell>
          <cell r="K249">
            <v>4.18</v>
          </cell>
          <cell r="L249">
            <v>226.39099999999999</v>
          </cell>
          <cell r="M249">
            <v>0</v>
          </cell>
          <cell r="N249">
            <v>1197.02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G249">
            <v>0</v>
          </cell>
          <cell r="BH249">
            <v>0</v>
          </cell>
          <cell r="BI249">
            <v>0</v>
          </cell>
        </row>
        <row r="250">
          <cell r="F250">
            <v>1456.73</v>
          </cell>
          <cell r="K250">
            <v>4.18</v>
          </cell>
          <cell r="L250">
            <v>226.39099999999999</v>
          </cell>
          <cell r="M250">
            <v>0</v>
          </cell>
          <cell r="N250">
            <v>1197.02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G250">
            <v>0</v>
          </cell>
          <cell r="BH250">
            <v>0</v>
          </cell>
          <cell r="BI250">
            <v>0</v>
          </cell>
        </row>
        <row r="251">
          <cell r="F251">
            <v>1456.73</v>
          </cell>
          <cell r="K251">
            <v>4.18</v>
          </cell>
          <cell r="L251">
            <v>226.39099999999999</v>
          </cell>
          <cell r="M251">
            <v>0</v>
          </cell>
          <cell r="N251">
            <v>1197.02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G251">
            <v>0</v>
          </cell>
          <cell r="BH251">
            <v>0</v>
          </cell>
          <cell r="BI251">
            <v>0</v>
          </cell>
        </row>
        <row r="252">
          <cell r="F252">
            <v>1456.73</v>
          </cell>
          <cell r="K252">
            <v>4.18</v>
          </cell>
          <cell r="L252">
            <v>226.39099999999999</v>
          </cell>
          <cell r="M252">
            <v>0</v>
          </cell>
          <cell r="N252">
            <v>1197.02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G252">
            <v>0</v>
          </cell>
          <cell r="BH252">
            <v>0</v>
          </cell>
          <cell r="BI252">
            <v>0</v>
          </cell>
        </row>
        <row r="253">
          <cell r="F253">
            <v>1456.73</v>
          </cell>
          <cell r="K253">
            <v>4.18</v>
          </cell>
          <cell r="L253">
            <v>226.39099999999999</v>
          </cell>
          <cell r="M253">
            <v>0</v>
          </cell>
          <cell r="N253">
            <v>1197.02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G253">
            <v>0</v>
          </cell>
          <cell r="BH253">
            <v>0</v>
          </cell>
          <cell r="BI253">
            <v>0</v>
          </cell>
        </row>
        <row r="254">
          <cell r="F254">
            <v>1456.73</v>
          </cell>
          <cell r="K254">
            <v>4.18</v>
          </cell>
          <cell r="L254">
            <v>226.39099999999999</v>
          </cell>
          <cell r="M254">
            <v>0</v>
          </cell>
          <cell r="N254">
            <v>1197.02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G254">
            <v>0</v>
          </cell>
          <cell r="BH254">
            <v>0</v>
          </cell>
          <cell r="BI254">
            <v>0</v>
          </cell>
        </row>
        <row r="255">
          <cell r="F255">
            <v>1456.73</v>
          </cell>
          <cell r="K255">
            <v>4.18</v>
          </cell>
          <cell r="L255">
            <v>226.39099999999999</v>
          </cell>
          <cell r="M255">
            <v>0</v>
          </cell>
          <cell r="N255">
            <v>1197.02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G255">
            <v>0</v>
          </cell>
          <cell r="BH255">
            <v>0</v>
          </cell>
          <cell r="BI255">
            <v>0</v>
          </cell>
        </row>
        <row r="256">
          <cell r="F256">
            <v>1456.73</v>
          </cell>
          <cell r="K256">
            <v>4.18</v>
          </cell>
          <cell r="L256">
            <v>226.39099999999999</v>
          </cell>
          <cell r="M256">
            <v>0</v>
          </cell>
          <cell r="N256">
            <v>1197.02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G256">
            <v>0</v>
          </cell>
          <cell r="BH256">
            <v>0</v>
          </cell>
          <cell r="BI256">
            <v>0</v>
          </cell>
        </row>
        <row r="257">
          <cell r="F257">
            <v>1456.73</v>
          </cell>
          <cell r="K257">
            <v>4.18</v>
          </cell>
          <cell r="L257">
            <v>226.39099999999999</v>
          </cell>
          <cell r="M257">
            <v>0</v>
          </cell>
          <cell r="N257">
            <v>1197.02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G257">
            <v>0</v>
          </cell>
          <cell r="BH257">
            <v>0</v>
          </cell>
          <cell r="BI257">
            <v>0</v>
          </cell>
        </row>
        <row r="258">
          <cell r="F258">
            <v>662.15000000000009</v>
          </cell>
          <cell r="K258">
            <v>1.9</v>
          </cell>
          <cell r="L258">
            <v>102.905</v>
          </cell>
          <cell r="M258">
            <v>0</v>
          </cell>
          <cell r="N258">
            <v>544.09999999999991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G258">
            <v>0</v>
          </cell>
          <cell r="BH258">
            <v>0</v>
          </cell>
          <cell r="BI258">
            <v>0</v>
          </cell>
        </row>
        <row r="259">
          <cell r="F259">
            <v>6224.21</v>
          </cell>
          <cell r="K259">
            <v>17.86</v>
          </cell>
          <cell r="L259">
            <v>967.30700000000002</v>
          </cell>
          <cell r="M259">
            <v>0</v>
          </cell>
          <cell r="N259">
            <v>5114.54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G259">
            <v>0</v>
          </cell>
          <cell r="BH259">
            <v>0</v>
          </cell>
          <cell r="BI259">
            <v>0</v>
          </cell>
        </row>
        <row r="260">
          <cell r="F260">
            <v>2251.31</v>
          </cell>
          <cell r="K260">
            <v>6.46</v>
          </cell>
          <cell r="L260">
            <v>349.87700000000001</v>
          </cell>
          <cell r="M260">
            <v>0</v>
          </cell>
          <cell r="N260">
            <v>1849.9399999999998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G260">
            <v>0</v>
          </cell>
          <cell r="BH260">
            <v>0</v>
          </cell>
          <cell r="BI260">
            <v>0</v>
          </cell>
        </row>
        <row r="261">
          <cell r="F261">
            <v>2251.31</v>
          </cell>
          <cell r="K261">
            <v>6.46</v>
          </cell>
          <cell r="L261">
            <v>349.87700000000001</v>
          </cell>
          <cell r="M261">
            <v>0</v>
          </cell>
          <cell r="N261">
            <v>1849.9399999999998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G261">
            <v>0</v>
          </cell>
          <cell r="BH261">
            <v>0</v>
          </cell>
          <cell r="BI261">
            <v>0</v>
          </cell>
        </row>
        <row r="262">
          <cell r="F262">
            <v>2251.31</v>
          </cell>
          <cell r="K262">
            <v>6.46</v>
          </cell>
          <cell r="L262">
            <v>349.87700000000001</v>
          </cell>
          <cell r="M262">
            <v>0</v>
          </cell>
          <cell r="N262">
            <v>1849.9399999999998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G262">
            <v>0</v>
          </cell>
          <cell r="BH262">
            <v>0</v>
          </cell>
          <cell r="BI262">
            <v>0</v>
          </cell>
        </row>
        <row r="263">
          <cell r="F263">
            <v>2251.31</v>
          </cell>
          <cell r="K263">
            <v>6.46</v>
          </cell>
          <cell r="L263">
            <v>349.87700000000001</v>
          </cell>
          <cell r="M263">
            <v>0</v>
          </cell>
          <cell r="N263">
            <v>1849.9399999999998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G263">
            <v>0</v>
          </cell>
          <cell r="BH263">
            <v>0</v>
          </cell>
          <cell r="BI263">
            <v>0</v>
          </cell>
        </row>
        <row r="264">
          <cell r="F264">
            <v>2251.31</v>
          </cell>
          <cell r="K264">
            <v>6.46</v>
          </cell>
          <cell r="L264">
            <v>349.87700000000001</v>
          </cell>
          <cell r="M264">
            <v>0</v>
          </cell>
          <cell r="N264">
            <v>1849.9399999999998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G264">
            <v>0</v>
          </cell>
          <cell r="BH264">
            <v>0</v>
          </cell>
          <cell r="BI264">
            <v>0</v>
          </cell>
        </row>
        <row r="265">
          <cell r="F265">
            <v>2251.31</v>
          </cell>
          <cell r="K265">
            <v>6.46</v>
          </cell>
          <cell r="L265">
            <v>349.87700000000001</v>
          </cell>
          <cell r="M265">
            <v>0</v>
          </cell>
          <cell r="N265">
            <v>1849.9399999999998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G265">
            <v>0</v>
          </cell>
          <cell r="BH265">
            <v>0</v>
          </cell>
          <cell r="BI265">
            <v>0</v>
          </cell>
        </row>
        <row r="266">
          <cell r="F266">
            <v>2251.31</v>
          </cell>
          <cell r="K266">
            <v>6.46</v>
          </cell>
          <cell r="L266">
            <v>349.87700000000001</v>
          </cell>
          <cell r="M266">
            <v>0</v>
          </cell>
          <cell r="N266">
            <v>1849.9399999999998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G266">
            <v>0</v>
          </cell>
          <cell r="BH266">
            <v>0</v>
          </cell>
          <cell r="BI266">
            <v>0</v>
          </cell>
        </row>
        <row r="267">
          <cell r="F267">
            <v>2251.31</v>
          </cell>
          <cell r="K267">
            <v>6.46</v>
          </cell>
          <cell r="L267">
            <v>349.87700000000001</v>
          </cell>
          <cell r="M267">
            <v>0</v>
          </cell>
          <cell r="N267">
            <v>1849.9399999999998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G267">
            <v>0</v>
          </cell>
          <cell r="BH267">
            <v>0</v>
          </cell>
          <cell r="BI267">
            <v>0</v>
          </cell>
        </row>
        <row r="268">
          <cell r="F268">
            <v>2251.31</v>
          </cell>
          <cell r="K268">
            <v>6.46</v>
          </cell>
          <cell r="L268">
            <v>349.87700000000001</v>
          </cell>
          <cell r="M268">
            <v>0</v>
          </cell>
          <cell r="N268">
            <v>1849.9399999999998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G268">
            <v>0</v>
          </cell>
          <cell r="BH268">
            <v>0</v>
          </cell>
          <cell r="BI268">
            <v>0</v>
          </cell>
        </row>
        <row r="269">
          <cell r="F269">
            <v>2251.31</v>
          </cell>
          <cell r="K269">
            <v>6.46</v>
          </cell>
          <cell r="L269">
            <v>349.87700000000001</v>
          </cell>
          <cell r="M269">
            <v>0</v>
          </cell>
          <cell r="N269">
            <v>1849.9399999999998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G269">
            <v>0</v>
          </cell>
          <cell r="BH269">
            <v>0</v>
          </cell>
          <cell r="BI269">
            <v>0</v>
          </cell>
        </row>
        <row r="270">
          <cell r="F270">
            <v>2251.31</v>
          </cell>
          <cell r="K270">
            <v>6.46</v>
          </cell>
          <cell r="L270">
            <v>349.87700000000001</v>
          </cell>
          <cell r="M270">
            <v>0</v>
          </cell>
          <cell r="N270">
            <v>1849.9399999999998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G270">
            <v>0</v>
          </cell>
          <cell r="BH270">
            <v>0</v>
          </cell>
          <cell r="BI270">
            <v>0</v>
          </cell>
        </row>
        <row r="271">
          <cell r="F271">
            <v>2251.31</v>
          </cell>
          <cell r="K271">
            <v>6.46</v>
          </cell>
          <cell r="L271">
            <v>349.87700000000001</v>
          </cell>
          <cell r="M271">
            <v>0</v>
          </cell>
          <cell r="N271">
            <v>1849.9399999999998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G271">
            <v>0</v>
          </cell>
          <cell r="BH271">
            <v>0</v>
          </cell>
          <cell r="BI271">
            <v>0</v>
          </cell>
        </row>
        <row r="272">
          <cell r="F272">
            <v>2251.31</v>
          </cell>
          <cell r="K272">
            <v>6.46</v>
          </cell>
          <cell r="L272">
            <v>349.87700000000001</v>
          </cell>
          <cell r="M272">
            <v>0</v>
          </cell>
          <cell r="N272">
            <v>1849.9399999999998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G272">
            <v>0</v>
          </cell>
          <cell r="BH272">
            <v>0</v>
          </cell>
          <cell r="BI272">
            <v>0</v>
          </cell>
        </row>
        <row r="273">
          <cell r="F273">
            <v>2251.31</v>
          </cell>
          <cell r="K273">
            <v>6.46</v>
          </cell>
          <cell r="L273">
            <v>349.87700000000001</v>
          </cell>
          <cell r="M273">
            <v>0</v>
          </cell>
          <cell r="N273">
            <v>1849.9399999999998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G273">
            <v>0</v>
          </cell>
          <cell r="BH273">
            <v>0</v>
          </cell>
          <cell r="BI273">
            <v>0</v>
          </cell>
        </row>
        <row r="274">
          <cell r="F274">
            <v>2251.31</v>
          </cell>
          <cell r="K274">
            <v>6.46</v>
          </cell>
          <cell r="L274">
            <v>349.87700000000001</v>
          </cell>
          <cell r="M274">
            <v>0</v>
          </cell>
          <cell r="N274">
            <v>1849.9399999999998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G274">
            <v>0</v>
          </cell>
          <cell r="BH274">
            <v>0</v>
          </cell>
          <cell r="BI274">
            <v>0</v>
          </cell>
        </row>
        <row r="275">
          <cell r="F275">
            <v>2251.31</v>
          </cell>
          <cell r="K275">
            <v>6.46</v>
          </cell>
          <cell r="L275">
            <v>349.87700000000001</v>
          </cell>
          <cell r="M275">
            <v>0</v>
          </cell>
          <cell r="N275">
            <v>1849.9399999999998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G275">
            <v>0</v>
          </cell>
          <cell r="BH275">
            <v>0</v>
          </cell>
          <cell r="BI275">
            <v>0</v>
          </cell>
        </row>
        <row r="276">
          <cell r="F276">
            <v>2251.31</v>
          </cell>
          <cell r="K276">
            <v>6.46</v>
          </cell>
          <cell r="L276">
            <v>349.87700000000001</v>
          </cell>
          <cell r="M276">
            <v>0</v>
          </cell>
          <cell r="N276">
            <v>1849.9399999999998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G276">
            <v>0</v>
          </cell>
          <cell r="BH276">
            <v>0</v>
          </cell>
          <cell r="BI276">
            <v>0</v>
          </cell>
        </row>
        <row r="277">
          <cell r="F277">
            <v>2251.31</v>
          </cell>
          <cell r="K277">
            <v>6.46</v>
          </cell>
          <cell r="L277">
            <v>349.87700000000001</v>
          </cell>
          <cell r="M277">
            <v>0</v>
          </cell>
          <cell r="N277">
            <v>1849.9399999999998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G277">
            <v>0</v>
          </cell>
          <cell r="BH277">
            <v>0</v>
          </cell>
          <cell r="BI277">
            <v>0</v>
          </cell>
        </row>
        <row r="278">
          <cell r="F278">
            <v>2251.31</v>
          </cell>
          <cell r="K278">
            <v>6.46</v>
          </cell>
          <cell r="L278">
            <v>349.87700000000001</v>
          </cell>
          <cell r="M278">
            <v>0</v>
          </cell>
          <cell r="N278">
            <v>1849.9399999999998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G278">
            <v>0</v>
          </cell>
          <cell r="BH278">
            <v>0</v>
          </cell>
          <cell r="BI278">
            <v>0</v>
          </cell>
        </row>
        <row r="279">
          <cell r="AN279">
            <v>0</v>
          </cell>
        </row>
        <row r="280">
          <cell r="F280">
            <v>2251.31</v>
          </cell>
          <cell r="K280">
            <v>6.46</v>
          </cell>
          <cell r="L280">
            <v>349.87700000000001</v>
          </cell>
          <cell r="M280">
            <v>0</v>
          </cell>
          <cell r="N280">
            <v>1849.9399999999998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G280">
            <v>0</v>
          </cell>
          <cell r="BH280">
            <v>0</v>
          </cell>
          <cell r="BI280">
            <v>0</v>
          </cell>
        </row>
        <row r="281">
          <cell r="F281">
            <v>927.01</v>
          </cell>
          <cell r="K281">
            <v>2.66</v>
          </cell>
          <cell r="L281">
            <v>144.06700000000001</v>
          </cell>
          <cell r="M281">
            <v>0</v>
          </cell>
          <cell r="N281">
            <v>761.74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G281">
            <v>0</v>
          </cell>
          <cell r="BH281">
            <v>0</v>
          </cell>
          <cell r="BI281">
            <v>0</v>
          </cell>
        </row>
        <row r="282">
          <cell r="F282">
            <v>5673.6</v>
          </cell>
          <cell r="K282">
            <v>20.48</v>
          </cell>
          <cell r="L282">
            <v>1092.288</v>
          </cell>
          <cell r="M282">
            <v>0</v>
          </cell>
          <cell r="N282">
            <v>4447.3599999999997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G282">
            <v>0</v>
          </cell>
          <cell r="BH282">
            <v>0</v>
          </cell>
          <cell r="BI282">
            <v>0</v>
          </cell>
        </row>
        <row r="283">
          <cell r="F283">
            <v>22960.350000000002</v>
          </cell>
          <cell r="K283">
            <v>82.88</v>
          </cell>
          <cell r="L283">
            <v>4420.3530000000001</v>
          </cell>
          <cell r="M283">
            <v>0</v>
          </cell>
          <cell r="N283">
            <v>17997.91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G283">
            <v>0</v>
          </cell>
          <cell r="BH283">
            <v>0</v>
          </cell>
          <cell r="BI283">
            <v>0</v>
          </cell>
        </row>
        <row r="284">
          <cell r="F284">
            <v>44.325000000000003</v>
          </cell>
          <cell r="K284">
            <v>0.16</v>
          </cell>
          <cell r="L284">
            <v>8.5335000000000001</v>
          </cell>
          <cell r="M284">
            <v>0</v>
          </cell>
          <cell r="N284">
            <v>34.744999999999997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G284">
            <v>0</v>
          </cell>
          <cell r="BH284">
            <v>0</v>
          </cell>
          <cell r="BI284">
            <v>0</v>
          </cell>
        </row>
        <row r="285">
          <cell r="F285">
            <v>264.86</v>
          </cell>
          <cell r="K285">
            <v>0.76</v>
          </cell>
          <cell r="L285">
            <v>41.161999999999999</v>
          </cell>
          <cell r="M285">
            <v>0</v>
          </cell>
          <cell r="N285">
            <v>217.64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G285">
            <v>0</v>
          </cell>
          <cell r="BH285">
            <v>0</v>
          </cell>
          <cell r="BI285">
            <v>0</v>
          </cell>
        </row>
        <row r="286">
          <cell r="F286">
            <v>132.43</v>
          </cell>
          <cell r="K286">
            <v>0.38</v>
          </cell>
          <cell r="L286">
            <v>20.581</v>
          </cell>
          <cell r="M286">
            <v>0</v>
          </cell>
          <cell r="N286">
            <v>108.82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G286">
            <v>0</v>
          </cell>
          <cell r="BH286">
            <v>0</v>
          </cell>
          <cell r="BI286">
            <v>0</v>
          </cell>
        </row>
        <row r="287">
          <cell r="F287">
            <v>132.43</v>
          </cell>
          <cell r="K287">
            <v>0.38</v>
          </cell>
          <cell r="L287">
            <v>20.581</v>
          </cell>
          <cell r="M287">
            <v>0</v>
          </cell>
          <cell r="N287">
            <v>108.82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G287">
            <v>0</v>
          </cell>
          <cell r="BH287">
            <v>0</v>
          </cell>
          <cell r="BI287">
            <v>0</v>
          </cell>
        </row>
        <row r="288">
          <cell r="F288">
            <v>132.43</v>
          </cell>
          <cell r="K288">
            <v>0.38</v>
          </cell>
          <cell r="L288">
            <v>20.581</v>
          </cell>
          <cell r="M288">
            <v>0</v>
          </cell>
          <cell r="N288">
            <v>108.82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G288">
            <v>0</v>
          </cell>
          <cell r="BH288">
            <v>0</v>
          </cell>
          <cell r="BI288">
            <v>0</v>
          </cell>
        </row>
        <row r="289">
          <cell r="F289">
            <v>132.43</v>
          </cell>
          <cell r="K289">
            <v>0.38</v>
          </cell>
          <cell r="L289">
            <v>20.581</v>
          </cell>
          <cell r="M289">
            <v>0</v>
          </cell>
          <cell r="N289">
            <v>108.82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G289">
            <v>0</v>
          </cell>
          <cell r="BH289">
            <v>0</v>
          </cell>
          <cell r="BI289">
            <v>0</v>
          </cell>
        </row>
        <row r="290">
          <cell r="F290">
            <v>132.43</v>
          </cell>
          <cell r="K290">
            <v>0.38</v>
          </cell>
          <cell r="L290">
            <v>20.581</v>
          </cell>
          <cell r="M290">
            <v>0</v>
          </cell>
          <cell r="N290">
            <v>108.82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G290">
            <v>0</v>
          </cell>
          <cell r="BH290">
            <v>0</v>
          </cell>
          <cell r="BI290">
            <v>0</v>
          </cell>
        </row>
        <row r="291">
          <cell r="F291">
            <v>132.43</v>
          </cell>
          <cell r="K291">
            <v>0.38</v>
          </cell>
          <cell r="L291">
            <v>20.581</v>
          </cell>
          <cell r="M291">
            <v>0</v>
          </cell>
          <cell r="N291">
            <v>108.82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G291">
            <v>0</v>
          </cell>
          <cell r="BH291">
            <v>0</v>
          </cell>
          <cell r="BI291">
            <v>0</v>
          </cell>
        </row>
        <row r="292">
          <cell r="F292">
            <v>132.43</v>
          </cell>
          <cell r="K292">
            <v>0.38</v>
          </cell>
          <cell r="L292">
            <v>20.581</v>
          </cell>
          <cell r="M292">
            <v>0</v>
          </cell>
          <cell r="N292">
            <v>108.82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G292">
            <v>0</v>
          </cell>
          <cell r="BH292">
            <v>0</v>
          </cell>
          <cell r="BI292">
            <v>0</v>
          </cell>
        </row>
        <row r="293">
          <cell r="F293">
            <v>132.43</v>
          </cell>
          <cell r="K293">
            <v>0.38</v>
          </cell>
          <cell r="L293">
            <v>20.581</v>
          </cell>
          <cell r="M293">
            <v>0</v>
          </cell>
          <cell r="N293">
            <v>108.82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G293">
            <v>0</v>
          </cell>
          <cell r="BH293">
            <v>0</v>
          </cell>
          <cell r="BI293">
            <v>0</v>
          </cell>
        </row>
        <row r="294">
          <cell r="F294">
            <v>132.43</v>
          </cell>
          <cell r="K294">
            <v>0.38</v>
          </cell>
          <cell r="L294">
            <v>20.581</v>
          </cell>
          <cell r="M294">
            <v>0</v>
          </cell>
          <cell r="N294">
            <v>108.82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G294">
            <v>0</v>
          </cell>
          <cell r="BH294">
            <v>0</v>
          </cell>
          <cell r="BI294">
            <v>0</v>
          </cell>
        </row>
        <row r="295">
          <cell r="F295">
            <v>132.43</v>
          </cell>
          <cell r="K295">
            <v>0.38</v>
          </cell>
          <cell r="L295">
            <v>20.581</v>
          </cell>
          <cell r="M295">
            <v>0</v>
          </cell>
          <cell r="N295">
            <v>108.82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G295">
            <v>0</v>
          </cell>
          <cell r="BH295">
            <v>0</v>
          </cell>
          <cell r="BI295">
            <v>0</v>
          </cell>
        </row>
        <row r="296">
          <cell r="F296">
            <v>132.43</v>
          </cell>
          <cell r="K296">
            <v>0.38</v>
          </cell>
          <cell r="L296">
            <v>20.581</v>
          </cell>
          <cell r="M296">
            <v>0</v>
          </cell>
          <cell r="N296">
            <v>108.82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G296">
            <v>0</v>
          </cell>
          <cell r="BH296">
            <v>0</v>
          </cell>
          <cell r="BI296">
            <v>0</v>
          </cell>
        </row>
        <row r="297">
          <cell r="F297">
            <v>132.43</v>
          </cell>
          <cell r="K297">
            <v>0.38</v>
          </cell>
          <cell r="L297">
            <v>20.581</v>
          </cell>
          <cell r="M297">
            <v>0</v>
          </cell>
          <cell r="N297">
            <v>108.82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G297">
            <v>0</v>
          </cell>
          <cell r="BH297">
            <v>0</v>
          </cell>
          <cell r="BI297">
            <v>0</v>
          </cell>
        </row>
        <row r="298">
          <cell r="F298">
            <v>132.43</v>
          </cell>
          <cell r="K298">
            <v>0.38</v>
          </cell>
          <cell r="L298">
            <v>20.581</v>
          </cell>
          <cell r="M298">
            <v>0</v>
          </cell>
          <cell r="N298">
            <v>108.82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G298">
            <v>0</v>
          </cell>
          <cell r="BH298">
            <v>0</v>
          </cell>
          <cell r="BI298">
            <v>0</v>
          </cell>
        </row>
        <row r="299">
          <cell r="F299">
            <v>132.43</v>
          </cell>
          <cell r="K299">
            <v>0.38</v>
          </cell>
          <cell r="L299">
            <v>20.581</v>
          </cell>
          <cell r="M299">
            <v>0</v>
          </cell>
          <cell r="N299">
            <v>108.82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G299">
            <v>0</v>
          </cell>
          <cell r="BH299">
            <v>0</v>
          </cell>
          <cell r="BI299">
            <v>0</v>
          </cell>
        </row>
        <row r="300">
          <cell r="F300">
            <v>132.43</v>
          </cell>
          <cell r="K300">
            <v>0.38</v>
          </cell>
          <cell r="L300">
            <v>20.581</v>
          </cell>
          <cell r="M300">
            <v>0</v>
          </cell>
          <cell r="N300">
            <v>108.82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G300">
            <v>0</v>
          </cell>
          <cell r="BH300">
            <v>0</v>
          </cell>
          <cell r="BI300">
            <v>0</v>
          </cell>
        </row>
        <row r="301">
          <cell r="F301">
            <v>132.43</v>
          </cell>
          <cell r="K301">
            <v>0.38</v>
          </cell>
          <cell r="L301">
            <v>20.581</v>
          </cell>
          <cell r="M301">
            <v>0</v>
          </cell>
          <cell r="N301">
            <v>108.82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G301">
            <v>0</v>
          </cell>
          <cell r="BH301">
            <v>0</v>
          </cell>
          <cell r="BI301">
            <v>0</v>
          </cell>
        </row>
        <row r="302">
          <cell r="F302">
            <v>132.43</v>
          </cell>
          <cell r="K302">
            <v>0.38</v>
          </cell>
          <cell r="L302">
            <v>20.581</v>
          </cell>
          <cell r="M302">
            <v>0</v>
          </cell>
          <cell r="N302">
            <v>108.82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G302">
            <v>0</v>
          </cell>
          <cell r="BH302">
            <v>0</v>
          </cell>
          <cell r="BI302">
            <v>0</v>
          </cell>
        </row>
        <row r="303">
          <cell r="F303">
            <v>132.43</v>
          </cell>
          <cell r="K303">
            <v>0.38</v>
          </cell>
          <cell r="L303">
            <v>20.581</v>
          </cell>
          <cell r="M303">
            <v>0</v>
          </cell>
          <cell r="N303">
            <v>108.82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G303">
            <v>0</v>
          </cell>
          <cell r="BH303">
            <v>0</v>
          </cell>
          <cell r="BI303">
            <v>0</v>
          </cell>
        </row>
        <row r="304">
          <cell r="F304">
            <v>132.43</v>
          </cell>
          <cell r="K304">
            <v>0.38</v>
          </cell>
          <cell r="L304">
            <v>20.581</v>
          </cell>
          <cell r="M304">
            <v>0</v>
          </cell>
          <cell r="N304">
            <v>108.82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G304">
            <v>0</v>
          </cell>
          <cell r="BH304">
            <v>0</v>
          </cell>
          <cell r="BI304">
            <v>0</v>
          </cell>
        </row>
        <row r="305">
          <cell r="F305">
            <v>132.43</v>
          </cell>
          <cell r="K305">
            <v>0.38</v>
          </cell>
          <cell r="L305">
            <v>20.581</v>
          </cell>
          <cell r="M305">
            <v>0</v>
          </cell>
          <cell r="N305">
            <v>108.82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G305">
            <v>0</v>
          </cell>
          <cell r="BH305">
            <v>0</v>
          </cell>
          <cell r="BI305">
            <v>0</v>
          </cell>
        </row>
        <row r="306">
          <cell r="F306">
            <v>132.43</v>
          </cell>
          <cell r="K306">
            <v>0.38</v>
          </cell>
          <cell r="L306">
            <v>20.581</v>
          </cell>
          <cell r="M306">
            <v>0</v>
          </cell>
          <cell r="N306">
            <v>108.82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G306">
            <v>0</v>
          </cell>
          <cell r="BH306">
            <v>0</v>
          </cell>
          <cell r="BI306">
            <v>0</v>
          </cell>
        </row>
        <row r="307">
          <cell r="F307">
            <v>132.43</v>
          </cell>
          <cell r="K307">
            <v>0.38</v>
          </cell>
          <cell r="L307">
            <v>20.581</v>
          </cell>
          <cell r="M307">
            <v>0</v>
          </cell>
          <cell r="N307">
            <v>108.82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G307">
            <v>0</v>
          </cell>
          <cell r="BH307">
            <v>0</v>
          </cell>
          <cell r="BI307">
            <v>0</v>
          </cell>
        </row>
        <row r="308">
          <cell r="F308">
            <v>132.43</v>
          </cell>
          <cell r="K308">
            <v>0.38</v>
          </cell>
          <cell r="L308">
            <v>20.581</v>
          </cell>
          <cell r="M308">
            <v>0</v>
          </cell>
          <cell r="N308">
            <v>108.82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G308">
            <v>0</v>
          </cell>
          <cell r="BH308">
            <v>0</v>
          </cell>
          <cell r="BI308">
            <v>0</v>
          </cell>
        </row>
        <row r="309">
          <cell r="F309">
            <v>132.43</v>
          </cell>
          <cell r="K309">
            <v>0.38</v>
          </cell>
          <cell r="L309">
            <v>20.581</v>
          </cell>
          <cell r="M309">
            <v>0</v>
          </cell>
          <cell r="N309">
            <v>108.82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G309">
            <v>0</v>
          </cell>
          <cell r="BH309">
            <v>0</v>
          </cell>
          <cell r="BI309">
            <v>0</v>
          </cell>
        </row>
        <row r="310">
          <cell r="F310">
            <v>132.43</v>
          </cell>
          <cell r="K310">
            <v>0.38</v>
          </cell>
          <cell r="L310">
            <v>20.581</v>
          </cell>
          <cell r="M310">
            <v>0</v>
          </cell>
          <cell r="N310">
            <v>108.82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G310">
            <v>0</v>
          </cell>
          <cell r="BH310">
            <v>0</v>
          </cell>
          <cell r="BI310">
            <v>0</v>
          </cell>
        </row>
        <row r="311">
          <cell r="F311">
            <v>132.43</v>
          </cell>
          <cell r="K311">
            <v>0.38</v>
          </cell>
          <cell r="L311">
            <v>20.581</v>
          </cell>
          <cell r="M311">
            <v>0</v>
          </cell>
          <cell r="N311">
            <v>108.82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G311">
            <v>0</v>
          </cell>
          <cell r="BH311">
            <v>0</v>
          </cell>
          <cell r="BI311">
            <v>0</v>
          </cell>
        </row>
        <row r="312">
          <cell r="F312">
            <v>132.43</v>
          </cell>
          <cell r="K312">
            <v>0.38</v>
          </cell>
          <cell r="L312">
            <v>20.581</v>
          </cell>
          <cell r="M312">
            <v>0</v>
          </cell>
          <cell r="N312">
            <v>108.82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G312">
            <v>0</v>
          </cell>
          <cell r="BH312">
            <v>0</v>
          </cell>
          <cell r="BI312">
            <v>0</v>
          </cell>
        </row>
        <row r="313">
          <cell r="F313">
            <v>714977.70000000007</v>
          </cell>
          <cell r="K313">
            <v>4138.8</v>
          </cell>
          <cell r="L313">
            <v>220063.44499999998</v>
          </cell>
          <cell r="M313">
            <v>0</v>
          </cell>
          <cell r="N313">
            <v>476479.35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G313">
            <v>0</v>
          </cell>
          <cell r="BH313">
            <v>0</v>
          </cell>
          <cell r="BI313">
            <v>0</v>
          </cell>
        </row>
        <row r="314">
          <cell r="F314">
            <v>195801.84</v>
          </cell>
          <cell r="K314">
            <v>1056.96</v>
          </cell>
          <cell r="L314">
            <v>55842.720000000001</v>
          </cell>
          <cell r="M314">
            <v>0</v>
          </cell>
          <cell r="N314">
            <v>135070.68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G314">
            <v>0</v>
          </cell>
          <cell r="BH314">
            <v>0</v>
          </cell>
          <cell r="BI314">
            <v>0</v>
          </cell>
        </row>
        <row r="315">
          <cell r="F315">
            <v>4933.74</v>
          </cell>
          <cell r="K315">
            <v>28.56</v>
          </cell>
          <cell r="L315">
            <v>1518.5352</v>
          </cell>
          <cell r="M315">
            <v>0</v>
          </cell>
          <cell r="N315">
            <v>3287.97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G315">
            <v>0</v>
          </cell>
          <cell r="BH315">
            <v>0</v>
          </cell>
          <cell r="BI315">
            <v>0</v>
          </cell>
        </row>
        <row r="316">
          <cell r="F316">
            <v>1451.45</v>
          </cell>
          <cell r="K316">
            <v>8.4</v>
          </cell>
          <cell r="L316">
            <v>446.971</v>
          </cell>
          <cell r="M316">
            <v>0</v>
          </cell>
          <cell r="N316">
            <v>967.05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G316">
            <v>0</v>
          </cell>
          <cell r="BH316">
            <v>0</v>
          </cell>
          <cell r="BI316">
            <v>0</v>
          </cell>
        </row>
        <row r="317">
          <cell r="F317">
            <v>41.46</v>
          </cell>
          <cell r="K317">
            <v>0.24</v>
          </cell>
          <cell r="L317">
            <v>12.760999999999999</v>
          </cell>
          <cell r="M317">
            <v>0</v>
          </cell>
          <cell r="N317">
            <v>27.63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G317">
            <v>0</v>
          </cell>
          <cell r="BH317">
            <v>0</v>
          </cell>
          <cell r="BI317">
            <v>0</v>
          </cell>
        </row>
        <row r="318">
          <cell r="F318">
            <v>108.59</v>
          </cell>
          <cell r="K318">
            <v>0.83</v>
          </cell>
          <cell r="L318">
            <v>44.958200000000005</v>
          </cell>
          <cell r="M318">
            <v>0</v>
          </cell>
          <cell r="N318">
            <v>60.63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G318">
            <v>0</v>
          </cell>
          <cell r="BH318">
            <v>0</v>
          </cell>
          <cell r="BI318">
            <v>0</v>
          </cell>
        </row>
        <row r="319">
          <cell r="F319">
            <v>25204.400000000001</v>
          </cell>
          <cell r="K319">
            <v>155.4</v>
          </cell>
          <cell r="L319">
            <v>8457.3119999999999</v>
          </cell>
          <cell r="M319">
            <v>0</v>
          </cell>
          <cell r="N319">
            <v>16087.599999999999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G319">
            <v>0</v>
          </cell>
          <cell r="BH319">
            <v>0</v>
          </cell>
          <cell r="BI319">
            <v>0</v>
          </cell>
        </row>
        <row r="320">
          <cell r="F320">
            <v>1585.08</v>
          </cell>
          <cell r="K320">
            <v>14.280000000000001</v>
          </cell>
          <cell r="L320">
            <v>780.72840000000008</v>
          </cell>
          <cell r="M320">
            <v>0</v>
          </cell>
          <cell r="N320">
            <v>758.37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G320">
            <v>0</v>
          </cell>
          <cell r="BH320">
            <v>0</v>
          </cell>
          <cell r="BI320">
            <v>0</v>
          </cell>
        </row>
        <row r="321">
          <cell r="F321">
            <v>31.08</v>
          </cell>
          <cell r="K321">
            <v>0.28000000000000003</v>
          </cell>
          <cell r="L321">
            <v>15.308400000000001</v>
          </cell>
          <cell r="M321">
            <v>0</v>
          </cell>
          <cell r="N321">
            <v>14.87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G321">
            <v>0</v>
          </cell>
          <cell r="BH321">
            <v>0</v>
          </cell>
          <cell r="BI321">
            <v>0</v>
          </cell>
        </row>
        <row r="322">
          <cell r="F322">
            <v>16184.32</v>
          </cell>
          <cell r="K322">
            <v>113.28</v>
          </cell>
          <cell r="L322">
            <v>6170.3936000000003</v>
          </cell>
          <cell r="M322">
            <v>0</v>
          </cell>
          <cell r="N322">
            <v>9576.9599999999991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G322">
            <v>0</v>
          </cell>
          <cell r="BH322">
            <v>0</v>
          </cell>
          <cell r="BI322">
            <v>0</v>
          </cell>
        </row>
        <row r="323">
          <cell r="F323">
            <v>163831.79999999999</v>
          </cell>
          <cell r="K323">
            <v>1133</v>
          </cell>
          <cell r="L323">
            <v>61067.463999999993</v>
          </cell>
          <cell r="M323">
            <v>0</v>
          </cell>
          <cell r="N323">
            <v>98354.7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G323">
            <v>0</v>
          </cell>
          <cell r="BH323">
            <v>0</v>
          </cell>
          <cell r="BI323">
            <v>0</v>
          </cell>
        </row>
        <row r="324">
          <cell r="F324">
            <v>598.4</v>
          </cell>
          <cell r="K324">
            <v>4.62</v>
          </cell>
          <cell r="L324">
            <v>251.892</v>
          </cell>
          <cell r="M324">
            <v>0</v>
          </cell>
          <cell r="N324">
            <v>329.92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G324">
            <v>0</v>
          </cell>
          <cell r="BH324">
            <v>0</v>
          </cell>
          <cell r="BI324">
            <v>0</v>
          </cell>
        </row>
        <row r="325">
          <cell r="F325">
            <v>336.3</v>
          </cell>
          <cell r="K325">
            <v>2.35</v>
          </cell>
          <cell r="L325">
            <v>128.22399999999999</v>
          </cell>
          <cell r="M325">
            <v>0</v>
          </cell>
          <cell r="N325">
            <v>199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G325">
            <v>0</v>
          </cell>
          <cell r="BH325">
            <v>0</v>
          </cell>
          <cell r="BI325">
            <v>0</v>
          </cell>
        </row>
        <row r="326">
          <cell r="F326">
            <v>1264.4000000000001</v>
          </cell>
          <cell r="K326">
            <v>8.85</v>
          </cell>
          <cell r="L326">
            <v>482.06200000000001</v>
          </cell>
          <cell r="M326">
            <v>0</v>
          </cell>
          <cell r="N326">
            <v>748.19999999999993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G326">
            <v>0</v>
          </cell>
          <cell r="BH326">
            <v>0</v>
          </cell>
          <cell r="BI326">
            <v>0</v>
          </cell>
        </row>
        <row r="327">
          <cell r="F327">
            <v>26805.279999999999</v>
          </cell>
          <cell r="K327">
            <v>187.62</v>
          </cell>
          <cell r="L327">
            <v>10219.714400000001</v>
          </cell>
          <cell r="M327">
            <v>0</v>
          </cell>
          <cell r="N327">
            <v>15861.839999999998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G327">
            <v>0</v>
          </cell>
          <cell r="BH327">
            <v>0</v>
          </cell>
          <cell r="BI327">
            <v>0</v>
          </cell>
        </row>
        <row r="328">
          <cell r="F328">
            <v>5524.82</v>
          </cell>
          <cell r="K328">
            <v>38.569999999999993</v>
          </cell>
          <cell r="L328">
            <v>2106.4236000000001</v>
          </cell>
          <cell r="M328">
            <v>0</v>
          </cell>
          <cell r="N328">
            <v>3269.33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G328">
            <v>0</v>
          </cell>
          <cell r="BH328">
            <v>0</v>
          </cell>
          <cell r="BI328">
            <v>0</v>
          </cell>
        </row>
        <row r="329">
          <cell r="F329">
            <v>758.64</v>
          </cell>
          <cell r="K329">
            <v>5.3100000000000005</v>
          </cell>
          <cell r="L329">
            <v>289.23720000000003</v>
          </cell>
          <cell r="M329">
            <v>0</v>
          </cell>
          <cell r="N329">
            <v>448.91999999999996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</v>
          </cell>
          <cell r="BB329">
            <v>0</v>
          </cell>
          <cell r="BG329">
            <v>0</v>
          </cell>
          <cell r="BH329">
            <v>0</v>
          </cell>
          <cell r="BI329">
            <v>0</v>
          </cell>
        </row>
        <row r="330">
          <cell r="F330">
            <v>1955.1</v>
          </cell>
          <cell r="K330">
            <v>25.970000000000002</v>
          </cell>
          <cell r="L330">
            <v>1404.9280000000001</v>
          </cell>
          <cell r="M330">
            <v>0</v>
          </cell>
          <cell r="N330">
            <v>485.1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G330">
            <v>0</v>
          </cell>
          <cell r="BH330">
            <v>0</v>
          </cell>
          <cell r="BI330">
            <v>0</v>
          </cell>
        </row>
        <row r="331">
          <cell r="F331">
            <v>32773.769999999997</v>
          </cell>
          <cell r="K331">
            <v>194.85</v>
          </cell>
          <cell r="L331">
            <v>10637.1646</v>
          </cell>
          <cell r="M331">
            <v>0</v>
          </cell>
          <cell r="N331">
            <v>21286.28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G331">
            <v>0</v>
          </cell>
          <cell r="BH331">
            <v>0</v>
          </cell>
          <cell r="BI331">
            <v>0</v>
          </cell>
        </row>
        <row r="332">
          <cell r="F332">
            <v>6397.16</v>
          </cell>
          <cell r="K332">
            <v>44.66</v>
          </cell>
          <cell r="L332">
            <v>2439.0167999999999</v>
          </cell>
          <cell r="M332">
            <v>0</v>
          </cell>
          <cell r="N332">
            <v>3785.54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G332">
            <v>0</v>
          </cell>
          <cell r="BH332">
            <v>0</v>
          </cell>
          <cell r="BI332">
            <v>0</v>
          </cell>
        </row>
        <row r="333">
          <cell r="F333">
            <v>7851.0599999999995</v>
          </cell>
          <cell r="K333">
            <v>54.809999999999995</v>
          </cell>
          <cell r="L333">
            <v>2993.3388</v>
          </cell>
          <cell r="M333">
            <v>0</v>
          </cell>
          <cell r="N333">
            <v>4645.8899999999994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G333">
            <v>0</v>
          </cell>
          <cell r="BH333">
            <v>0</v>
          </cell>
          <cell r="BI333">
            <v>0</v>
          </cell>
        </row>
        <row r="334">
          <cell r="F334">
            <v>21226.94</v>
          </cell>
          <cell r="K334">
            <v>148.19</v>
          </cell>
          <cell r="L334">
            <v>8093.1012000000001</v>
          </cell>
          <cell r="M334">
            <v>0</v>
          </cell>
          <cell r="N334">
            <v>12561.109999999999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G334">
            <v>0</v>
          </cell>
          <cell r="BH334">
            <v>0</v>
          </cell>
          <cell r="BI334">
            <v>0</v>
          </cell>
        </row>
        <row r="335">
          <cell r="F335">
            <v>142.64999999999998</v>
          </cell>
          <cell r="K335">
            <v>1.32</v>
          </cell>
          <cell r="L335">
            <v>72.356999999999999</v>
          </cell>
          <cell r="M335">
            <v>0</v>
          </cell>
          <cell r="N335">
            <v>66.12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G335">
            <v>0</v>
          </cell>
          <cell r="BH335">
            <v>0</v>
          </cell>
          <cell r="BI335">
            <v>0</v>
          </cell>
        </row>
        <row r="336">
          <cell r="F336">
            <v>610.4</v>
          </cell>
          <cell r="K336">
            <v>10.08</v>
          </cell>
          <cell r="L336">
            <v>502.99199999999996</v>
          </cell>
          <cell r="M336">
            <v>0</v>
          </cell>
          <cell r="N336">
            <v>85.12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G336">
            <v>0</v>
          </cell>
          <cell r="BH336">
            <v>0</v>
          </cell>
          <cell r="BI336">
            <v>0</v>
          </cell>
        </row>
        <row r="337">
          <cell r="F337">
            <v>5330.1</v>
          </cell>
          <cell r="K337">
            <v>88.02</v>
          </cell>
          <cell r="L337">
            <v>4392.1979999999994</v>
          </cell>
          <cell r="M337">
            <v>0</v>
          </cell>
          <cell r="N337">
            <v>743.28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G337">
            <v>0</v>
          </cell>
          <cell r="BH337">
            <v>0</v>
          </cell>
          <cell r="BI337">
            <v>0</v>
          </cell>
        </row>
        <row r="338">
          <cell r="F338">
            <v>66532.179999999993</v>
          </cell>
          <cell r="K338">
            <v>773.63</v>
          </cell>
          <cell r="L338">
            <v>41814.106400000004</v>
          </cell>
          <cell r="M338">
            <v>0</v>
          </cell>
          <cell r="N338">
            <v>22613.8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G338">
            <v>0</v>
          </cell>
          <cell r="BH338">
            <v>0</v>
          </cell>
          <cell r="BI338">
            <v>0</v>
          </cell>
        </row>
        <row r="339">
          <cell r="F339">
            <v>287.36</v>
          </cell>
          <cell r="K339">
            <v>3.2</v>
          </cell>
          <cell r="L339">
            <v>173.2928</v>
          </cell>
          <cell r="M339">
            <v>0</v>
          </cell>
          <cell r="N339">
            <v>105.12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G339">
            <v>0</v>
          </cell>
          <cell r="BH339">
            <v>0</v>
          </cell>
          <cell r="BI339">
            <v>0</v>
          </cell>
        </row>
        <row r="340">
          <cell r="F340">
            <v>1045.1699999999998</v>
          </cell>
          <cell r="K340">
            <v>12.74</v>
          </cell>
          <cell r="L340">
            <v>689.59660000000008</v>
          </cell>
          <cell r="M340">
            <v>0</v>
          </cell>
          <cell r="N340">
            <v>321.93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G340">
            <v>0</v>
          </cell>
          <cell r="BH340">
            <v>0</v>
          </cell>
          <cell r="BI340">
            <v>0</v>
          </cell>
        </row>
        <row r="341">
          <cell r="F341">
            <v>4910.4000000000005</v>
          </cell>
          <cell r="K341">
            <v>21.12</v>
          </cell>
          <cell r="L341">
            <v>1141.932</v>
          </cell>
          <cell r="M341">
            <v>0</v>
          </cell>
          <cell r="N341">
            <v>3649.14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G341">
            <v>0</v>
          </cell>
          <cell r="BH341">
            <v>0</v>
          </cell>
          <cell r="BI341">
            <v>0</v>
          </cell>
        </row>
        <row r="342">
          <cell r="F342">
            <v>48.580000000000005</v>
          </cell>
          <cell r="K342">
            <v>0.84</v>
          </cell>
          <cell r="L342">
            <v>46.7684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G342">
            <v>0</v>
          </cell>
          <cell r="BH342">
            <v>0</v>
          </cell>
          <cell r="BI342">
            <v>0</v>
          </cell>
        </row>
        <row r="343">
          <cell r="F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G343">
            <v>0</v>
          </cell>
          <cell r="BH343">
            <v>0</v>
          </cell>
          <cell r="BI343">
            <v>0</v>
          </cell>
        </row>
        <row r="344">
          <cell r="F344">
            <v>6639.7499999999991</v>
          </cell>
          <cell r="K344">
            <v>31.2</v>
          </cell>
          <cell r="L344">
            <v>1686.5549999999998</v>
          </cell>
          <cell r="M344">
            <v>0</v>
          </cell>
          <cell r="N344">
            <v>4789.2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G344">
            <v>0</v>
          </cell>
          <cell r="BH344">
            <v>0</v>
          </cell>
          <cell r="BI344">
            <v>0</v>
          </cell>
        </row>
        <row r="345">
          <cell r="F345">
            <v>16207.8</v>
          </cell>
          <cell r="K345">
            <v>76.16</v>
          </cell>
          <cell r="L345">
            <v>4116.924</v>
          </cell>
          <cell r="M345">
            <v>0</v>
          </cell>
          <cell r="N345">
            <v>11690.56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G345">
            <v>0</v>
          </cell>
          <cell r="BH345">
            <v>0</v>
          </cell>
          <cell r="BI345">
            <v>0</v>
          </cell>
        </row>
        <row r="346">
          <cell r="F346">
            <v>219.4</v>
          </cell>
          <cell r="K346">
            <v>3.2</v>
          </cell>
          <cell r="L346">
            <v>173.21200000000002</v>
          </cell>
          <cell r="M346">
            <v>0</v>
          </cell>
          <cell r="N346">
            <v>38.6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G346">
            <v>0</v>
          </cell>
          <cell r="BH346">
            <v>0</v>
          </cell>
          <cell r="BI346">
            <v>0</v>
          </cell>
        </row>
        <row r="347">
          <cell r="F347">
            <v>127.04</v>
          </cell>
          <cell r="K347">
            <v>1.48</v>
          </cell>
          <cell r="L347">
            <v>81.499199999999988</v>
          </cell>
          <cell r="M347">
            <v>0</v>
          </cell>
          <cell r="N347">
            <v>41.52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G347">
            <v>0</v>
          </cell>
          <cell r="BH347">
            <v>0</v>
          </cell>
          <cell r="BI347">
            <v>0</v>
          </cell>
        </row>
        <row r="348">
          <cell r="F348">
            <v>345.29999999999995</v>
          </cell>
          <cell r="K348">
            <v>3.84</v>
          </cell>
          <cell r="L348">
            <v>210.59399999999999</v>
          </cell>
          <cell r="M348">
            <v>0</v>
          </cell>
          <cell r="N348">
            <v>123.96000000000001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G348">
            <v>0</v>
          </cell>
          <cell r="BH348">
            <v>0</v>
          </cell>
          <cell r="BI348">
            <v>0</v>
          </cell>
        </row>
        <row r="349">
          <cell r="F349">
            <v>2563.8599999999997</v>
          </cell>
          <cell r="K349">
            <v>18.240000000000002</v>
          </cell>
          <cell r="L349">
            <v>986.69279999999992</v>
          </cell>
          <cell r="M349">
            <v>0</v>
          </cell>
          <cell r="N349">
            <v>1507.6499999999999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G349">
            <v>0</v>
          </cell>
          <cell r="BH349">
            <v>0</v>
          </cell>
          <cell r="BI349">
            <v>0</v>
          </cell>
        </row>
        <row r="350">
          <cell r="F350">
            <v>474.25</v>
          </cell>
          <cell r="K350">
            <v>2.2400000000000002</v>
          </cell>
          <cell r="L350">
            <v>121.13499999999999</v>
          </cell>
          <cell r="M350">
            <v>0</v>
          </cell>
          <cell r="N350">
            <v>341.39000000000004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G350">
            <v>0</v>
          </cell>
          <cell r="BH350">
            <v>0</v>
          </cell>
          <cell r="BI350">
            <v>0</v>
          </cell>
        </row>
        <row r="351">
          <cell r="F351">
            <v>135.5</v>
          </cell>
          <cell r="K351">
            <v>0.64</v>
          </cell>
          <cell r="L351">
            <v>34.61</v>
          </cell>
          <cell r="M351">
            <v>0</v>
          </cell>
          <cell r="N351">
            <v>97.54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G351">
            <v>0</v>
          </cell>
          <cell r="BH351">
            <v>0</v>
          </cell>
          <cell r="BI351">
            <v>0</v>
          </cell>
        </row>
        <row r="352">
          <cell r="F352">
            <v>3880.31</v>
          </cell>
          <cell r="K352">
            <v>6.86</v>
          </cell>
          <cell r="L352">
            <v>389.36380000000003</v>
          </cell>
          <cell r="M352">
            <v>0</v>
          </cell>
          <cell r="N352">
            <v>3406.48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G352">
            <v>0</v>
          </cell>
          <cell r="BH352">
            <v>0</v>
          </cell>
          <cell r="BI352">
            <v>0</v>
          </cell>
        </row>
        <row r="353">
          <cell r="F353">
            <v>871.08999999999992</v>
          </cell>
          <cell r="K353">
            <v>1.54</v>
          </cell>
          <cell r="L353">
            <v>87.408200000000008</v>
          </cell>
          <cell r="M353">
            <v>0</v>
          </cell>
          <cell r="N353">
            <v>764.71999999999991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G353">
            <v>0</v>
          </cell>
          <cell r="BH353">
            <v>0</v>
          </cell>
          <cell r="BI353">
            <v>0</v>
          </cell>
        </row>
        <row r="354">
          <cell r="F354">
            <v>186.62</v>
          </cell>
          <cell r="K354">
            <v>0.28000000000000003</v>
          </cell>
          <cell r="L354">
            <v>15.887599999999999</v>
          </cell>
          <cell r="M354">
            <v>0</v>
          </cell>
          <cell r="N354">
            <v>166.72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G354">
            <v>0</v>
          </cell>
          <cell r="BH354">
            <v>0</v>
          </cell>
          <cell r="BI354">
            <v>0</v>
          </cell>
        </row>
        <row r="355">
          <cell r="F355">
            <v>871.08999999999992</v>
          </cell>
          <cell r="K355">
            <v>1.54</v>
          </cell>
          <cell r="L355">
            <v>87.408200000000008</v>
          </cell>
          <cell r="M355">
            <v>0</v>
          </cell>
          <cell r="N355">
            <v>764.71999999999991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G355">
            <v>0</v>
          </cell>
          <cell r="BH355">
            <v>0</v>
          </cell>
          <cell r="BI355">
            <v>0</v>
          </cell>
        </row>
        <row r="356">
          <cell r="F356">
            <v>3009.22</v>
          </cell>
          <cell r="K356">
            <v>5.32</v>
          </cell>
          <cell r="L356">
            <v>301.9556</v>
          </cell>
          <cell r="M356">
            <v>0</v>
          </cell>
          <cell r="N356">
            <v>2641.7599999999998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G356">
            <v>0</v>
          </cell>
          <cell r="BH356">
            <v>0</v>
          </cell>
          <cell r="BI356">
            <v>0</v>
          </cell>
        </row>
        <row r="357">
          <cell r="F357">
            <v>18689.34</v>
          </cell>
          <cell r="K357">
            <v>24.360000000000003</v>
          </cell>
          <cell r="L357">
            <v>1380.1332</v>
          </cell>
          <cell r="M357">
            <v>0</v>
          </cell>
          <cell r="N357">
            <v>16911.060000000001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G357">
            <v>0</v>
          </cell>
          <cell r="BH357">
            <v>0</v>
          </cell>
          <cell r="BI357">
            <v>0</v>
          </cell>
        </row>
        <row r="358">
          <cell r="F358">
            <v>8871.69</v>
          </cell>
          <cell r="K358">
            <v>10.220000000000001</v>
          </cell>
          <cell r="L358">
            <v>578.16</v>
          </cell>
          <cell r="M358">
            <v>0</v>
          </cell>
          <cell r="N358">
            <v>8105.1900000000005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T358">
            <v>0</v>
          </cell>
          <cell r="AU358">
            <v>0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0</v>
          </cell>
          <cell r="BB358">
            <v>0</v>
          </cell>
          <cell r="BG358">
            <v>0</v>
          </cell>
          <cell r="BH358">
            <v>0</v>
          </cell>
          <cell r="BI358">
            <v>0</v>
          </cell>
        </row>
        <row r="359">
          <cell r="F359">
            <v>599</v>
          </cell>
          <cell r="K359">
            <v>0.56000000000000005</v>
          </cell>
          <cell r="L359">
            <v>31.68</v>
          </cell>
          <cell r="M359">
            <v>0</v>
          </cell>
          <cell r="N359">
            <v>554.79999999999995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G359">
            <v>0</v>
          </cell>
          <cell r="BH359">
            <v>0</v>
          </cell>
          <cell r="BI359">
            <v>0</v>
          </cell>
        </row>
        <row r="360">
          <cell r="F360">
            <v>2995</v>
          </cell>
          <cell r="K360">
            <v>2.8000000000000003</v>
          </cell>
          <cell r="L360">
            <v>158.4</v>
          </cell>
          <cell r="M360">
            <v>0</v>
          </cell>
          <cell r="N360">
            <v>2774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G360">
            <v>0</v>
          </cell>
          <cell r="BH360">
            <v>0</v>
          </cell>
          <cell r="BI360">
            <v>0</v>
          </cell>
        </row>
        <row r="361">
          <cell r="F361">
            <v>128.59</v>
          </cell>
          <cell r="K361">
            <v>0.14000000000000001</v>
          </cell>
          <cell r="L361">
            <v>7.92</v>
          </cell>
          <cell r="M361">
            <v>0</v>
          </cell>
          <cell r="N361">
            <v>117.95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G361">
            <v>0</v>
          </cell>
          <cell r="BH361">
            <v>0</v>
          </cell>
          <cell r="BI361">
            <v>0</v>
          </cell>
        </row>
        <row r="362">
          <cell r="AN362">
            <v>0</v>
          </cell>
        </row>
        <row r="363">
          <cell r="F363">
            <v>4642.25</v>
          </cell>
          <cell r="K363">
            <v>4.3400000000000007</v>
          </cell>
          <cell r="L363">
            <v>245.52</v>
          </cell>
          <cell r="M363">
            <v>0</v>
          </cell>
          <cell r="N363">
            <v>4299.7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G363">
            <v>0</v>
          </cell>
          <cell r="BH363">
            <v>0</v>
          </cell>
          <cell r="BI363">
            <v>0</v>
          </cell>
        </row>
        <row r="364">
          <cell r="F364">
            <v>533.93999999999994</v>
          </cell>
          <cell r="K364">
            <v>0.42000000000000004</v>
          </cell>
          <cell r="L364">
            <v>23.759999999999998</v>
          </cell>
          <cell r="M364">
            <v>0</v>
          </cell>
          <cell r="N364">
            <v>499.11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G364">
            <v>0</v>
          </cell>
          <cell r="BH364">
            <v>0</v>
          </cell>
          <cell r="BI364">
            <v>0</v>
          </cell>
        </row>
        <row r="365">
          <cell r="F365">
            <v>854.59999999999991</v>
          </cell>
          <cell r="K365">
            <v>0.70000000000000007</v>
          </cell>
          <cell r="L365">
            <v>39.6</v>
          </cell>
          <cell r="M365">
            <v>0</v>
          </cell>
          <cell r="N365">
            <v>797.25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G365">
            <v>0</v>
          </cell>
          <cell r="BH365">
            <v>0</v>
          </cell>
          <cell r="BI365">
            <v>0</v>
          </cell>
        </row>
        <row r="366">
          <cell r="F366">
            <v>967.89</v>
          </cell>
          <cell r="K366">
            <v>13.53</v>
          </cell>
          <cell r="L366">
            <v>737.66219999999998</v>
          </cell>
          <cell r="M366">
            <v>0</v>
          </cell>
          <cell r="N366">
            <v>197.34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G366">
            <v>0</v>
          </cell>
          <cell r="BH366">
            <v>0</v>
          </cell>
          <cell r="BI366">
            <v>0</v>
          </cell>
        </row>
        <row r="367">
          <cell r="F367">
            <v>44.015000000000001</v>
          </cell>
          <cell r="K367">
            <v>0.61499999999999999</v>
          </cell>
          <cell r="L367">
            <v>33.544699999999999</v>
          </cell>
          <cell r="M367">
            <v>0</v>
          </cell>
          <cell r="N367">
            <v>8.9749999999999996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G367">
            <v>0</v>
          </cell>
          <cell r="BH367">
            <v>0</v>
          </cell>
          <cell r="BI367">
            <v>0</v>
          </cell>
        </row>
        <row r="368">
          <cell r="F368">
            <v>37.28</v>
          </cell>
          <cell r="K368">
            <v>0.46</v>
          </cell>
          <cell r="L368">
            <v>24.9544</v>
          </cell>
          <cell r="M368">
            <v>0</v>
          </cell>
          <cell r="N368">
            <v>11.12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G368">
            <v>0</v>
          </cell>
          <cell r="BH368">
            <v>0</v>
          </cell>
          <cell r="BI368">
            <v>0</v>
          </cell>
        </row>
        <row r="369">
          <cell r="AN369">
            <v>0</v>
          </cell>
        </row>
        <row r="370">
          <cell r="F370">
            <v>1443.3600000000001</v>
          </cell>
          <cell r="K370">
            <v>8.16</v>
          </cell>
          <cell r="L370">
            <v>461.21280000000002</v>
          </cell>
          <cell r="M370">
            <v>0</v>
          </cell>
          <cell r="N370">
            <v>945.12000000000012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G370">
            <v>0</v>
          </cell>
          <cell r="BH370">
            <v>0</v>
          </cell>
          <cell r="BI370">
            <v>0</v>
          </cell>
        </row>
        <row r="371">
          <cell r="F371">
            <v>1390.74</v>
          </cell>
          <cell r="K371">
            <v>4.42</v>
          </cell>
          <cell r="L371">
            <v>250.64519999999999</v>
          </cell>
          <cell r="M371">
            <v>0</v>
          </cell>
          <cell r="N371">
            <v>1107.8599999999999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G371">
            <v>0</v>
          </cell>
          <cell r="BH371">
            <v>0</v>
          </cell>
          <cell r="BI371">
            <v>0</v>
          </cell>
        </row>
        <row r="372">
          <cell r="F372">
            <v>2411.36</v>
          </cell>
          <cell r="K372">
            <v>4.7600000000000007</v>
          </cell>
          <cell r="L372">
            <v>270.97280000000001</v>
          </cell>
          <cell r="M372">
            <v>0</v>
          </cell>
          <cell r="N372">
            <v>2087.4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G372">
            <v>0</v>
          </cell>
          <cell r="BH372">
            <v>0</v>
          </cell>
          <cell r="BI372">
            <v>0</v>
          </cell>
        </row>
        <row r="373">
          <cell r="F373">
            <v>1153.92</v>
          </cell>
          <cell r="K373">
            <v>8.16</v>
          </cell>
          <cell r="L373">
            <v>461.24160000000006</v>
          </cell>
          <cell r="M373">
            <v>0</v>
          </cell>
          <cell r="N373">
            <v>661.43999999999994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G373">
            <v>0</v>
          </cell>
          <cell r="BH373">
            <v>0</v>
          </cell>
          <cell r="BI373">
            <v>0</v>
          </cell>
        </row>
        <row r="374">
          <cell r="AN374">
            <v>0</v>
          </cell>
        </row>
        <row r="375">
          <cell r="F375">
            <v>3734.0000000000005</v>
          </cell>
          <cell r="K375">
            <v>20</v>
          </cell>
          <cell r="L375">
            <v>1080.32</v>
          </cell>
          <cell r="M375">
            <v>0</v>
          </cell>
          <cell r="N375">
            <v>2559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G375">
            <v>0</v>
          </cell>
          <cell r="BH375">
            <v>0</v>
          </cell>
          <cell r="BI375">
            <v>0</v>
          </cell>
        </row>
        <row r="376">
          <cell r="F376">
            <v>9712.66</v>
          </cell>
          <cell r="K376">
            <v>33.200000000000003</v>
          </cell>
          <cell r="L376">
            <v>1791.9368000000002</v>
          </cell>
          <cell r="M376">
            <v>0</v>
          </cell>
          <cell r="N376">
            <v>7693.2699999999995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G376">
            <v>0</v>
          </cell>
          <cell r="BH376">
            <v>0</v>
          </cell>
          <cell r="BI376">
            <v>0</v>
          </cell>
        </row>
        <row r="377">
          <cell r="F377">
            <v>351.06</v>
          </cell>
          <cell r="K377">
            <v>1.2000000000000002</v>
          </cell>
          <cell r="L377">
            <v>64.768799999999999</v>
          </cell>
          <cell r="M377">
            <v>0</v>
          </cell>
          <cell r="N377">
            <v>278.07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G377">
            <v>0</v>
          </cell>
          <cell r="BH377">
            <v>0</v>
          </cell>
          <cell r="BI377">
            <v>0</v>
          </cell>
        </row>
        <row r="378">
          <cell r="F378">
            <v>39.270000000000003</v>
          </cell>
          <cell r="K378">
            <v>0.41</v>
          </cell>
          <cell r="L378">
            <v>22.3446</v>
          </cell>
          <cell r="M378">
            <v>0</v>
          </cell>
          <cell r="N378">
            <v>15.73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  <cell r="BA378">
            <v>0</v>
          </cell>
          <cell r="BB378">
            <v>0</v>
          </cell>
          <cell r="BG378">
            <v>0</v>
          </cell>
          <cell r="BH378">
            <v>0</v>
          </cell>
          <cell r="BI378">
            <v>0</v>
          </cell>
        </row>
        <row r="380">
          <cell r="F380">
            <v>2042.0400000000002</v>
          </cell>
          <cell r="K380">
            <v>21.32</v>
          </cell>
          <cell r="L380">
            <v>1161.9192</v>
          </cell>
          <cell r="M380">
            <v>0</v>
          </cell>
          <cell r="N380">
            <v>817.96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G380">
            <v>0</v>
          </cell>
          <cell r="BH380">
            <v>0</v>
          </cell>
          <cell r="BI380">
            <v>0</v>
          </cell>
        </row>
        <row r="381">
          <cell r="F381">
            <v>39.270000000000003</v>
          </cell>
          <cell r="K381">
            <v>0.41</v>
          </cell>
          <cell r="L381">
            <v>22.3446</v>
          </cell>
          <cell r="M381">
            <v>0</v>
          </cell>
          <cell r="N381">
            <v>15.73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G381">
            <v>0</v>
          </cell>
          <cell r="BH381">
            <v>0</v>
          </cell>
          <cell r="BI381">
            <v>0</v>
          </cell>
        </row>
        <row r="382">
          <cell r="F382">
            <v>117.81</v>
          </cell>
          <cell r="K382">
            <v>1.23</v>
          </cell>
          <cell r="L382">
            <v>67.033799999999999</v>
          </cell>
          <cell r="M382">
            <v>0</v>
          </cell>
          <cell r="N382">
            <v>47.19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G382">
            <v>0</v>
          </cell>
          <cell r="BH382">
            <v>0</v>
          </cell>
          <cell r="BI382">
            <v>0</v>
          </cell>
        </row>
        <row r="383">
          <cell r="F383">
            <v>39.270000000000003</v>
          </cell>
          <cell r="K383">
            <v>0.41</v>
          </cell>
          <cell r="L383">
            <v>22.3446</v>
          </cell>
          <cell r="M383">
            <v>0</v>
          </cell>
          <cell r="N383">
            <v>15.73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G383">
            <v>0</v>
          </cell>
          <cell r="BH383">
            <v>0</v>
          </cell>
          <cell r="BI383">
            <v>0</v>
          </cell>
        </row>
        <row r="384">
          <cell r="F384">
            <v>40.24</v>
          </cell>
          <cell r="K384">
            <v>0.41</v>
          </cell>
          <cell r="L384">
            <v>22.345199999999998</v>
          </cell>
          <cell r="M384">
            <v>0</v>
          </cell>
          <cell r="N384">
            <v>16.68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G384">
            <v>0</v>
          </cell>
          <cell r="BH384">
            <v>0</v>
          </cell>
          <cell r="BI384">
            <v>0</v>
          </cell>
        </row>
        <row r="386">
          <cell r="F386">
            <v>321.92</v>
          </cell>
          <cell r="K386">
            <v>3.28</v>
          </cell>
          <cell r="L386">
            <v>178.76159999999999</v>
          </cell>
          <cell r="M386">
            <v>0</v>
          </cell>
          <cell r="N386">
            <v>133.44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G386">
            <v>0</v>
          </cell>
          <cell r="BH386">
            <v>0</v>
          </cell>
          <cell r="BI386">
            <v>0</v>
          </cell>
        </row>
        <row r="387">
          <cell r="F387">
            <v>139.80000000000001</v>
          </cell>
          <cell r="K387">
            <v>0.82</v>
          </cell>
          <cell r="L387">
            <v>44.664000000000001</v>
          </cell>
          <cell r="M387">
            <v>0</v>
          </cell>
          <cell r="N387">
            <v>91.52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G387">
            <v>0</v>
          </cell>
          <cell r="BH387">
            <v>0</v>
          </cell>
          <cell r="BI387">
            <v>0</v>
          </cell>
        </row>
        <row r="388">
          <cell r="F388">
            <v>40.24</v>
          </cell>
          <cell r="K388">
            <v>0.41</v>
          </cell>
          <cell r="L388">
            <v>22.345199999999998</v>
          </cell>
          <cell r="M388">
            <v>0</v>
          </cell>
          <cell r="N388">
            <v>16.68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G388">
            <v>0</v>
          </cell>
          <cell r="BH388">
            <v>0</v>
          </cell>
          <cell r="BI388">
            <v>0</v>
          </cell>
        </row>
        <row r="390">
          <cell r="F390">
            <v>54.35</v>
          </cell>
          <cell r="K390">
            <v>0.41</v>
          </cell>
          <cell r="L390">
            <v>22.343</v>
          </cell>
          <cell r="M390">
            <v>0</v>
          </cell>
          <cell r="N390">
            <v>30.51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G390">
            <v>0</v>
          </cell>
          <cell r="BH390">
            <v>0</v>
          </cell>
          <cell r="BI390">
            <v>0</v>
          </cell>
        </row>
        <row r="391">
          <cell r="F391">
            <v>138.84</v>
          </cell>
          <cell r="K391">
            <v>0.82</v>
          </cell>
          <cell r="L391">
            <v>44.663199999999996</v>
          </cell>
          <cell r="M391">
            <v>0</v>
          </cell>
          <cell r="N391">
            <v>90.58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G391">
            <v>0</v>
          </cell>
          <cell r="BH391">
            <v>0</v>
          </cell>
          <cell r="BI391">
            <v>0</v>
          </cell>
        </row>
        <row r="393">
          <cell r="F393">
            <v>264.09000000000003</v>
          </cell>
          <cell r="K393">
            <v>3.69</v>
          </cell>
          <cell r="L393">
            <v>201.26819999999998</v>
          </cell>
          <cell r="M393">
            <v>0</v>
          </cell>
          <cell r="N393">
            <v>53.849999999999994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G393">
            <v>0</v>
          </cell>
          <cell r="BH393">
            <v>0</v>
          </cell>
          <cell r="BI393">
            <v>0</v>
          </cell>
        </row>
        <row r="396">
          <cell r="F396">
            <v>16686.800000000003</v>
          </cell>
          <cell r="K396">
            <v>0</v>
          </cell>
          <cell r="L396">
            <v>119.60000000000001</v>
          </cell>
          <cell r="M396">
            <v>0</v>
          </cell>
          <cell r="N396">
            <v>16239.6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0</v>
          </cell>
          <cell r="BB396">
            <v>0</v>
          </cell>
          <cell r="BG396">
            <v>0</v>
          </cell>
          <cell r="BH396">
            <v>0</v>
          </cell>
          <cell r="BI396">
            <v>0</v>
          </cell>
        </row>
        <row r="397">
          <cell r="F397">
            <v>1443.69</v>
          </cell>
          <cell r="K397">
            <v>0</v>
          </cell>
          <cell r="L397">
            <v>10.26</v>
          </cell>
          <cell r="M397">
            <v>0</v>
          </cell>
          <cell r="N397">
            <v>1405.08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G397">
            <v>0</v>
          </cell>
          <cell r="BH397">
            <v>0</v>
          </cell>
          <cell r="BI397">
            <v>0</v>
          </cell>
        </row>
        <row r="398">
          <cell r="F398">
            <v>249.41000000000003</v>
          </cell>
          <cell r="K398">
            <v>0.49000000000000005</v>
          </cell>
          <cell r="L398">
            <v>25.3218</v>
          </cell>
          <cell r="M398">
            <v>0</v>
          </cell>
          <cell r="N398">
            <v>218.61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G398">
            <v>0</v>
          </cell>
          <cell r="BH398">
            <v>0</v>
          </cell>
          <cell r="BI398">
            <v>0</v>
          </cell>
        </row>
        <row r="399">
          <cell r="F399">
            <v>7553.56</v>
          </cell>
          <cell r="K399">
            <v>14.840000000000002</v>
          </cell>
          <cell r="L399">
            <v>766.88879999999995</v>
          </cell>
          <cell r="M399">
            <v>0</v>
          </cell>
          <cell r="N399">
            <v>6620.76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G399">
            <v>0</v>
          </cell>
          <cell r="BH399">
            <v>0</v>
          </cell>
          <cell r="BI399">
            <v>0</v>
          </cell>
        </row>
        <row r="403">
          <cell r="F403">
            <v>134</v>
          </cell>
          <cell r="K403">
            <v>0.34</v>
          </cell>
          <cell r="L403">
            <v>18.920000000000002</v>
          </cell>
          <cell r="M403">
            <v>0</v>
          </cell>
          <cell r="N403">
            <v>112.06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G403">
            <v>0</v>
          </cell>
          <cell r="BH403">
            <v>0</v>
          </cell>
          <cell r="BI403">
            <v>0</v>
          </cell>
        </row>
        <row r="404">
          <cell r="F404">
            <v>2077</v>
          </cell>
          <cell r="K404">
            <v>5.2700000000000005</v>
          </cell>
          <cell r="L404">
            <v>293.26000000000005</v>
          </cell>
          <cell r="M404">
            <v>0</v>
          </cell>
          <cell r="N404">
            <v>1736.93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G404">
            <v>0</v>
          </cell>
          <cell r="BH404">
            <v>0</v>
          </cell>
          <cell r="BI404">
            <v>0</v>
          </cell>
        </row>
        <row r="405">
          <cell r="F405">
            <v>17102.34</v>
          </cell>
          <cell r="K405">
            <v>170.1</v>
          </cell>
          <cell r="L405">
            <v>9557.7731999999996</v>
          </cell>
          <cell r="M405">
            <v>0</v>
          </cell>
          <cell r="N405">
            <v>7032.42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G405">
            <v>0</v>
          </cell>
          <cell r="BH405">
            <v>0</v>
          </cell>
          <cell r="BI405">
            <v>0</v>
          </cell>
        </row>
        <row r="406">
          <cell r="F406">
            <v>129323.24999999999</v>
          </cell>
          <cell r="K406">
            <v>1286.25</v>
          </cell>
          <cell r="L406">
            <v>72273.285000000003</v>
          </cell>
          <cell r="M406">
            <v>0</v>
          </cell>
          <cell r="N406">
            <v>53177.25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G406">
            <v>0</v>
          </cell>
          <cell r="BH406">
            <v>0</v>
          </cell>
          <cell r="BI406">
            <v>0</v>
          </cell>
        </row>
        <row r="407">
          <cell r="F407">
            <v>1997.78</v>
          </cell>
          <cell r="K407">
            <v>16.099999999999998</v>
          </cell>
          <cell r="L407">
            <v>1276.1043999999999</v>
          </cell>
          <cell r="M407">
            <v>0</v>
          </cell>
          <cell r="N407">
            <v>665.62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G407">
            <v>0</v>
          </cell>
          <cell r="BH407">
            <v>0</v>
          </cell>
          <cell r="BI407">
            <v>0</v>
          </cell>
        </row>
        <row r="408">
          <cell r="F408">
            <v>2234.4</v>
          </cell>
          <cell r="K408">
            <v>29.68</v>
          </cell>
          <cell r="L408">
            <v>1605.6320000000001</v>
          </cell>
          <cell r="M408">
            <v>0</v>
          </cell>
          <cell r="N408">
            <v>554.4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G408">
            <v>0</v>
          </cell>
          <cell r="BH408">
            <v>0</v>
          </cell>
          <cell r="BI408">
            <v>0</v>
          </cell>
        </row>
        <row r="409">
          <cell r="F409">
            <v>3.99</v>
          </cell>
          <cell r="K409">
            <v>5.3000000000000005E-2</v>
          </cell>
          <cell r="L409">
            <v>2.8672000000000004</v>
          </cell>
          <cell r="M409">
            <v>0</v>
          </cell>
          <cell r="N409">
            <v>0.9900000000000001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G409">
            <v>0</v>
          </cell>
          <cell r="BH409">
            <v>0</v>
          </cell>
          <cell r="BI409">
            <v>0</v>
          </cell>
        </row>
        <row r="410">
          <cell r="F410">
            <v>518.69999999999993</v>
          </cell>
          <cell r="K410">
            <v>6.8900000000000006</v>
          </cell>
          <cell r="L410">
            <v>372.73599999999999</v>
          </cell>
          <cell r="M410">
            <v>0</v>
          </cell>
          <cell r="N410">
            <v>128.70000000000002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G410">
            <v>0</v>
          </cell>
          <cell r="BH410">
            <v>0</v>
          </cell>
          <cell r="BI410">
            <v>0</v>
          </cell>
        </row>
        <row r="411">
          <cell r="F411">
            <v>455.13</v>
          </cell>
          <cell r="K411">
            <v>5.76</v>
          </cell>
          <cell r="L411">
            <v>313.72739999999999</v>
          </cell>
          <cell r="M411">
            <v>0</v>
          </cell>
          <cell r="N411">
            <v>126.54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G411">
            <v>0</v>
          </cell>
          <cell r="BH411">
            <v>0</v>
          </cell>
          <cell r="BI411">
            <v>0</v>
          </cell>
        </row>
        <row r="412">
          <cell r="F412">
            <v>151.71</v>
          </cell>
          <cell r="K412">
            <v>1.92</v>
          </cell>
          <cell r="L412">
            <v>104.57579999999999</v>
          </cell>
          <cell r="M412">
            <v>0</v>
          </cell>
          <cell r="N412">
            <v>42.18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G412">
            <v>0</v>
          </cell>
          <cell r="BH412">
            <v>0</v>
          </cell>
          <cell r="BI412">
            <v>0</v>
          </cell>
        </row>
        <row r="413">
          <cell r="F413">
            <v>10152.299999999999</v>
          </cell>
          <cell r="K413">
            <v>87.72</v>
          </cell>
          <cell r="L413">
            <v>4768.6140000000005</v>
          </cell>
          <cell r="M413">
            <v>0</v>
          </cell>
          <cell r="N413">
            <v>5092.92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G413">
            <v>0</v>
          </cell>
          <cell r="BH413">
            <v>0</v>
          </cell>
          <cell r="BI413">
            <v>0</v>
          </cell>
        </row>
        <row r="414">
          <cell r="F414">
            <v>8263.5</v>
          </cell>
          <cell r="K414">
            <v>71.400000000000006</v>
          </cell>
          <cell r="L414">
            <v>3881.4300000000003</v>
          </cell>
          <cell r="M414">
            <v>0</v>
          </cell>
          <cell r="N414">
            <v>4145.3999999999996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G414">
            <v>0</v>
          </cell>
          <cell r="BH414">
            <v>0</v>
          </cell>
          <cell r="BI414">
            <v>0</v>
          </cell>
        </row>
        <row r="415">
          <cell r="F415">
            <v>122.24</v>
          </cell>
          <cell r="K415">
            <v>1.06</v>
          </cell>
          <cell r="L415">
            <v>57.5152</v>
          </cell>
          <cell r="M415">
            <v>0</v>
          </cell>
          <cell r="N415">
            <v>61.22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G415">
            <v>0</v>
          </cell>
          <cell r="BH415">
            <v>0</v>
          </cell>
          <cell r="BI415">
            <v>0</v>
          </cell>
        </row>
        <row r="416">
          <cell r="F416">
            <v>7801.06</v>
          </cell>
          <cell r="K416">
            <v>81.06</v>
          </cell>
          <cell r="L416">
            <v>4383.3387999999995</v>
          </cell>
          <cell r="M416">
            <v>0</v>
          </cell>
          <cell r="N416">
            <v>3180.64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G416">
            <v>0</v>
          </cell>
          <cell r="BH416">
            <v>0</v>
          </cell>
          <cell r="BI416">
            <v>0</v>
          </cell>
        </row>
        <row r="417">
          <cell r="F417">
            <v>40.42</v>
          </cell>
          <cell r="K417">
            <v>0.42</v>
          </cell>
          <cell r="L417">
            <v>22.711599999999997</v>
          </cell>
          <cell r="M417">
            <v>0</v>
          </cell>
          <cell r="N417">
            <v>16.48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G417">
            <v>0</v>
          </cell>
          <cell r="BH417">
            <v>0</v>
          </cell>
          <cell r="BI417">
            <v>0</v>
          </cell>
        </row>
        <row r="418">
          <cell r="F418">
            <v>10137.960000000001</v>
          </cell>
          <cell r="K418">
            <v>113.39999999999999</v>
          </cell>
          <cell r="L418">
            <v>6217.5707999999995</v>
          </cell>
          <cell r="M418">
            <v>0</v>
          </cell>
          <cell r="N418">
            <v>3604.23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G418">
            <v>0</v>
          </cell>
          <cell r="BH418">
            <v>0</v>
          </cell>
          <cell r="BI418">
            <v>0</v>
          </cell>
        </row>
        <row r="419">
          <cell r="F419">
            <v>6334.47</v>
          </cell>
          <cell r="K419">
            <v>56.550000000000004</v>
          </cell>
          <cell r="L419">
            <v>3079.2606000000001</v>
          </cell>
          <cell r="M419">
            <v>0</v>
          </cell>
          <cell r="N419">
            <v>3071.9700000000003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G419">
            <v>0</v>
          </cell>
          <cell r="BH419">
            <v>0</v>
          </cell>
          <cell r="BI419">
            <v>0</v>
          </cell>
        </row>
        <row r="420">
          <cell r="F420">
            <v>1007.2</v>
          </cell>
          <cell r="K420">
            <v>9.2000000000000011</v>
          </cell>
          <cell r="L420">
            <v>500.85599999999999</v>
          </cell>
          <cell r="M420">
            <v>0</v>
          </cell>
          <cell r="N420">
            <v>477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A420">
            <v>0</v>
          </cell>
          <cell r="BB420">
            <v>0</v>
          </cell>
          <cell r="BG420">
            <v>0</v>
          </cell>
          <cell r="BH420">
            <v>0</v>
          </cell>
          <cell r="BI420">
            <v>0</v>
          </cell>
        </row>
        <row r="421">
          <cell r="F421">
            <v>224.45999999999998</v>
          </cell>
          <cell r="K421">
            <v>2.04</v>
          </cell>
          <cell r="L421">
            <v>111.13079999999999</v>
          </cell>
          <cell r="M421">
            <v>0</v>
          </cell>
          <cell r="N421">
            <v>106.80000000000001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G421">
            <v>0</v>
          </cell>
          <cell r="BH421">
            <v>0</v>
          </cell>
          <cell r="BI421">
            <v>0</v>
          </cell>
        </row>
        <row r="422">
          <cell r="F422">
            <v>4638.8399999999992</v>
          </cell>
          <cell r="K422">
            <v>42.160000000000004</v>
          </cell>
          <cell r="L422">
            <v>2296.7031999999999</v>
          </cell>
          <cell r="M422">
            <v>0</v>
          </cell>
          <cell r="N422">
            <v>2207.2000000000003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G422">
            <v>0</v>
          </cell>
          <cell r="BH422">
            <v>0</v>
          </cell>
          <cell r="BI422">
            <v>0</v>
          </cell>
        </row>
        <row r="423">
          <cell r="F423">
            <v>122500.98</v>
          </cell>
          <cell r="K423">
            <v>866.88</v>
          </cell>
          <cell r="L423">
            <v>48722.990399999995</v>
          </cell>
          <cell r="M423">
            <v>0</v>
          </cell>
          <cell r="N423">
            <v>70461.090000000011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G423">
            <v>0</v>
          </cell>
          <cell r="BH423">
            <v>0</v>
          </cell>
          <cell r="BI423">
            <v>0</v>
          </cell>
        </row>
        <row r="424">
          <cell r="F424">
            <v>37209.68</v>
          </cell>
          <cell r="K424">
            <v>306.72000000000003</v>
          </cell>
          <cell r="L424">
            <v>16630.9264</v>
          </cell>
          <cell r="M424">
            <v>0</v>
          </cell>
          <cell r="N424">
            <v>19527.84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G424">
            <v>0</v>
          </cell>
          <cell r="BH424">
            <v>0</v>
          </cell>
          <cell r="BI424">
            <v>0</v>
          </cell>
        </row>
        <row r="425">
          <cell r="F425">
            <v>190120.50000000003</v>
          </cell>
          <cell r="K425">
            <v>567</v>
          </cell>
          <cell r="L425">
            <v>31054.59</v>
          </cell>
          <cell r="M425">
            <v>0</v>
          </cell>
          <cell r="N425">
            <v>154696.5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G425">
            <v>0</v>
          </cell>
          <cell r="BH425">
            <v>0</v>
          </cell>
          <cell r="BI425">
            <v>0</v>
          </cell>
        </row>
        <row r="426">
          <cell r="F426">
            <v>422.49</v>
          </cell>
          <cell r="K426">
            <v>1.26</v>
          </cell>
          <cell r="L426">
            <v>69.010199999999998</v>
          </cell>
          <cell r="M426">
            <v>0</v>
          </cell>
          <cell r="N426">
            <v>343.77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G426">
            <v>0</v>
          </cell>
          <cell r="BH426">
            <v>0</v>
          </cell>
          <cell r="BI426">
            <v>0</v>
          </cell>
        </row>
        <row r="427">
          <cell r="F427">
            <v>469.90000000000003</v>
          </cell>
          <cell r="K427">
            <v>2.1</v>
          </cell>
          <cell r="L427">
            <v>114.25200000000001</v>
          </cell>
          <cell r="M427">
            <v>0</v>
          </cell>
          <cell r="N427">
            <v>344.15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G427">
            <v>0</v>
          </cell>
          <cell r="BH427">
            <v>0</v>
          </cell>
          <cell r="BI427">
            <v>0</v>
          </cell>
        </row>
        <row r="428">
          <cell r="F428">
            <v>2816.6000000000004</v>
          </cell>
          <cell r="K428">
            <v>8.4</v>
          </cell>
          <cell r="L428">
            <v>460.06799999999998</v>
          </cell>
          <cell r="M428">
            <v>0</v>
          </cell>
          <cell r="N428">
            <v>2291.8000000000002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0</v>
          </cell>
          <cell r="AZ428">
            <v>0</v>
          </cell>
          <cell r="BA428">
            <v>0</v>
          </cell>
          <cell r="BB428">
            <v>0</v>
          </cell>
          <cell r="BG428">
            <v>0</v>
          </cell>
          <cell r="BH428">
            <v>0</v>
          </cell>
          <cell r="BI428">
            <v>0</v>
          </cell>
        </row>
        <row r="429">
          <cell r="F429">
            <v>6648.75</v>
          </cell>
          <cell r="K429">
            <v>24</v>
          </cell>
          <cell r="L429">
            <v>1280.0250000000001</v>
          </cell>
          <cell r="M429">
            <v>0</v>
          </cell>
          <cell r="N429">
            <v>5211.75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G429">
            <v>0</v>
          </cell>
          <cell r="BH429">
            <v>0</v>
          </cell>
          <cell r="BI429">
            <v>0</v>
          </cell>
        </row>
        <row r="430">
          <cell r="F430">
            <v>2304.9</v>
          </cell>
          <cell r="K430">
            <v>8.32</v>
          </cell>
          <cell r="L430">
            <v>443.74200000000002</v>
          </cell>
          <cell r="M430">
            <v>0</v>
          </cell>
          <cell r="N430">
            <v>1806.7399999999998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G430">
            <v>0</v>
          </cell>
          <cell r="BH430">
            <v>0</v>
          </cell>
          <cell r="BI430">
            <v>0</v>
          </cell>
        </row>
        <row r="431">
          <cell r="F431">
            <v>597771.54</v>
          </cell>
          <cell r="K431">
            <v>3356.9200000000005</v>
          </cell>
          <cell r="L431">
            <v>182026.58920000002</v>
          </cell>
          <cell r="M431">
            <v>0</v>
          </cell>
          <cell r="N431">
            <v>400432.6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G431">
            <v>0</v>
          </cell>
          <cell r="BH431">
            <v>0</v>
          </cell>
          <cell r="BI431">
            <v>0</v>
          </cell>
        </row>
        <row r="432">
          <cell r="F432">
            <v>43926.659999999996</v>
          </cell>
          <cell r="K432">
            <v>246.68000000000004</v>
          </cell>
          <cell r="L432">
            <v>13376.0468</v>
          </cell>
          <cell r="M432">
            <v>0</v>
          </cell>
          <cell r="N432">
            <v>29425.399999999998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G432">
            <v>0</v>
          </cell>
          <cell r="BH432">
            <v>0</v>
          </cell>
          <cell r="BI432">
            <v>0</v>
          </cell>
        </row>
        <row r="433">
          <cell r="F433">
            <v>1814.16</v>
          </cell>
          <cell r="K433">
            <v>9.84</v>
          </cell>
          <cell r="L433">
            <v>543.55680000000007</v>
          </cell>
          <cell r="M433">
            <v>0</v>
          </cell>
          <cell r="N433">
            <v>1224.48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G433">
            <v>0</v>
          </cell>
          <cell r="BH433">
            <v>0</v>
          </cell>
          <cell r="BI433">
            <v>0</v>
          </cell>
        </row>
        <row r="434">
          <cell r="F434">
            <v>3779.5</v>
          </cell>
          <cell r="K434">
            <v>20.5</v>
          </cell>
          <cell r="L434">
            <v>1132.4100000000001</v>
          </cell>
          <cell r="M434">
            <v>0</v>
          </cell>
          <cell r="N434">
            <v>2551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G434">
            <v>0</v>
          </cell>
          <cell r="BH434">
            <v>0</v>
          </cell>
          <cell r="BI434">
            <v>0</v>
          </cell>
        </row>
        <row r="435">
          <cell r="F435">
            <v>22.677</v>
          </cell>
          <cell r="K435">
            <v>0.12299999999999998</v>
          </cell>
          <cell r="L435">
            <v>6.7944600000000008</v>
          </cell>
          <cell r="M435">
            <v>0</v>
          </cell>
          <cell r="N435">
            <v>15.306000000000001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G435">
            <v>0</v>
          </cell>
          <cell r="BH435">
            <v>0</v>
          </cell>
          <cell r="BI435">
            <v>0</v>
          </cell>
        </row>
        <row r="436">
          <cell r="F436">
            <v>7797</v>
          </cell>
          <cell r="K436">
            <v>87.36</v>
          </cell>
          <cell r="L436">
            <v>4759.8599999999997</v>
          </cell>
          <cell r="M436">
            <v>0</v>
          </cell>
          <cell r="N436">
            <v>2793.84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G436">
            <v>0</v>
          </cell>
          <cell r="BH436">
            <v>0</v>
          </cell>
          <cell r="BI436">
            <v>0</v>
          </cell>
        </row>
        <row r="437">
          <cell r="F437">
            <v>696.9</v>
          </cell>
          <cell r="K437">
            <v>5.55</v>
          </cell>
          <cell r="L437">
            <v>305.11200000000002</v>
          </cell>
          <cell r="M437">
            <v>0</v>
          </cell>
          <cell r="N437">
            <v>372.3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  <cell r="BA437">
            <v>0</v>
          </cell>
          <cell r="BB437">
            <v>0</v>
          </cell>
          <cell r="BG437">
            <v>0</v>
          </cell>
          <cell r="BH437">
            <v>0</v>
          </cell>
          <cell r="BI437">
            <v>0</v>
          </cell>
        </row>
        <row r="438">
          <cell r="F438">
            <v>11996.400000000001</v>
          </cell>
          <cell r="K438">
            <v>91.65</v>
          </cell>
          <cell r="L438">
            <v>5006.3519999999999</v>
          </cell>
          <cell r="M438">
            <v>0</v>
          </cell>
          <cell r="N438">
            <v>6658.4699999999993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G438">
            <v>0</v>
          </cell>
          <cell r="BH438">
            <v>0</v>
          </cell>
          <cell r="BI438">
            <v>0</v>
          </cell>
        </row>
        <row r="439">
          <cell r="F439">
            <v>13226.800000000001</v>
          </cell>
          <cell r="K439">
            <v>101.05</v>
          </cell>
          <cell r="L439">
            <v>5519.8239999999996</v>
          </cell>
          <cell r="M439">
            <v>0</v>
          </cell>
          <cell r="N439">
            <v>7341.3899999999994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0</v>
          </cell>
          <cell r="AM439">
            <v>0</v>
          </cell>
          <cell r="AN439">
            <v>0</v>
          </cell>
          <cell r="AO439">
            <v>0</v>
          </cell>
          <cell r="AP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G439">
            <v>0</v>
          </cell>
          <cell r="BH439">
            <v>0</v>
          </cell>
          <cell r="BI439">
            <v>0</v>
          </cell>
        </row>
        <row r="440">
          <cell r="F440">
            <v>279.3</v>
          </cell>
          <cell r="K440">
            <v>3.71</v>
          </cell>
          <cell r="L440">
            <v>200.70400000000001</v>
          </cell>
          <cell r="M440">
            <v>0</v>
          </cell>
          <cell r="N440">
            <v>69.3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G440">
            <v>0</v>
          </cell>
          <cell r="BH440">
            <v>0</v>
          </cell>
          <cell r="BI440">
            <v>0</v>
          </cell>
        </row>
        <row r="441">
          <cell r="F441">
            <v>299.18</v>
          </cell>
          <cell r="K441">
            <v>2.0699999999999998</v>
          </cell>
          <cell r="L441">
            <v>113.2864</v>
          </cell>
          <cell r="M441">
            <v>0</v>
          </cell>
          <cell r="N441">
            <v>177.84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A441">
            <v>0</v>
          </cell>
          <cell r="BB441">
            <v>0</v>
          </cell>
          <cell r="BG441">
            <v>0</v>
          </cell>
          <cell r="BH441">
            <v>0</v>
          </cell>
          <cell r="BI441">
            <v>0</v>
          </cell>
        </row>
        <row r="442">
          <cell r="F442">
            <v>1306.3999999999999</v>
          </cell>
          <cell r="K442">
            <v>9.0500000000000007</v>
          </cell>
          <cell r="L442">
            <v>494.17200000000003</v>
          </cell>
          <cell r="M442">
            <v>0</v>
          </cell>
          <cell r="N442">
            <v>777.05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0</v>
          </cell>
          <cell r="AZ442">
            <v>0</v>
          </cell>
          <cell r="BA442">
            <v>0</v>
          </cell>
          <cell r="BB442">
            <v>0</v>
          </cell>
          <cell r="BG442">
            <v>0</v>
          </cell>
          <cell r="BH442">
            <v>0</v>
          </cell>
          <cell r="BI442">
            <v>0</v>
          </cell>
        </row>
        <row r="443">
          <cell r="F443">
            <v>39390.21</v>
          </cell>
          <cell r="K443">
            <v>339.78</v>
          </cell>
          <cell r="L443">
            <v>19073.145799999998</v>
          </cell>
          <cell r="M443">
            <v>0</v>
          </cell>
          <cell r="N443">
            <v>19189.48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G443">
            <v>0</v>
          </cell>
          <cell r="BH443">
            <v>0</v>
          </cell>
          <cell r="BI443">
            <v>0</v>
          </cell>
        </row>
        <row r="444">
          <cell r="F444">
            <v>5794.11</v>
          </cell>
          <cell r="K444">
            <v>49.98</v>
          </cell>
          <cell r="L444">
            <v>2805.5677999999998</v>
          </cell>
          <cell r="M444">
            <v>0</v>
          </cell>
          <cell r="N444">
            <v>2822.68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  <cell r="BA444">
            <v>0</v>
          </cell>
          <cell r="BB444">
            <v>0</v>
          </cell>
          <cell r="BG444">
            <v>0</v>
          </cell>
          <cell r="BH444">
            <v>0</v>
          </cell>
          <cell r="BI444">
            <v>0</v>
          </cell>
        </row>
        <row r="445">
          <cell r="F445">
            <v>3195.42</v>
          </cell>
          <cell r="K445">
            <v>18.62</v>
          </cell>
          <cell r="L445">
            <v>1025.5516</v>
          </cell>
          <cell r="M445">
            <v>0</v>
          </cell>
          <cell r="N445">
            <v>2087.34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A445">
            <v>0</v>
          </cell>
          <cell r="BB445">
            <v>0</v>
          </cell>
          <cell r="BG445">
            <v>0</v>
          </cell>
          <cell r="BH445">
            <v>0</v>
          </cell>
          <cell r="BI445">
            <v>0</v>
          </cell>
        </row>
        <row r="446">
          <cell r="F446">
            <v>2615.25</v>
          </cell>
          <cell r="K446">
            <v>24.2</v>
          </cell>
          <cell r="L446">
            <v>1326.5450000000001</v>
          </cell>
          <cell r="M446">
            <v>0</v>
          </cell>
          <cell r="N446">
            <v>1212.2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  <cell r="BG446">
            <v>0</v>
          </cell>
          <cell r="BH446">
            <v>0</v>
          </cell>
          <cell r="BI446">
            <v>0</v>
          </cell>
        </row>
        <row r="447">
          <cell r="F447">
            <v>11939.2</v>
          </cell>
          <cell r="K447">
            <v>129.15</v>
          </cell>
          <cell r="L447">
            <v>7151.4660000000003</v>
          </cell>
          <cell r="M447">
            <v>0</v>
          </cell>
          <cell r="N447">
            <v>4419.8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G447">
            <v>0</v>
          </cell>
          <cell r="BH447">
            <v>0</v>
          </cell>
          <cell r="BI447">
            <v>0</v>
          </cell>
        </row>
        <row r="448">
          <cell r="F448">
            <v>859.28</v>
          </cell>
          <cell r="K448">
            <v>1.1200000000000001</v>
          </cell>
          <cell r="L448">
            <v>63.4544</v>
          </cell>
          <cell r="M448">
            <v>0</v>
          </cell>
          <cell r="N448">
            <v>777.52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  <cell r="BG448">
            <v>0</v>
          </cell>
          <cell r="BH448">
            <v>0</v>
          </cell>
          <cell r="BI448">
            <v>0</v>
          </cell>
        </row>
        <row r="449">
          <cell r="F449">
            <v>170.92</v>
          </cell>
          <cell r="K449">
            <v>0.14000000000000001</v>
          </cell>
          <cell r="L449">
            <v>7.92</v>
          </cell>
          <cell r="M449">
            <v>0</v>
          </cell>
          <cell r="N449">
            <v>159.44999999999999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G449">
            <v>0</v>
          </cell>
          <cell r="BH449">
            <v>0</v>
          </cell>
          <cell r="BI449">
            <v>0</v>
          </cell>
        </row>
        <row r="450">
          <cell r="F450">
            <v>170.92</v>
          </cell>
          <cell r="K450">
            <v>0.14000000000000001</v>
          </cell>
          <cell r="L450">
            <v>7.92</v>
          </cell>
          <cell r="M450">
            <v>0</v>
          </cell>
          <cell r="N450">
            <v>159.44999999999999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K450">
            <v>0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T450">
            <v>0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G450">
            <v>0</v>
          </cell>
          <cell r="BH450">
            <v>0</v>
          </cell>
          <cell r="BI450">
            <v>0</v>
          </cell>
        </row>
        <row r="451">
          <cell r="F451">
            <v>177.98</v>
          </cell>
          <cell r="K451">
            <v>0.14000000000000001</v>
          </cell>
          <cell r="L451">
            <v>7.92</v>
          </cell>
          <cell r="M451">
            <v>0</v>
          </cell>
          <cell r="N451">
            <v>166.37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  <cell r="BA451">
            <v>0</v>
          </cell>
          <cell r="BB451">
            <v>0</v>
          </cell>
          <cell r="BG451">
            <v>0</v>
          </cell>
          <cell r="BH451">
            <v>0</v>
          </cell>
          <cell r="BI451">
            <v>0</v>
          </cell>
        </row>
        <row r="452">
          <cell r="F452">
            <v>1891.04</v>
          </cell>
          <cell r="K452">
            <v>27.560000000000002</v>
          </cell>
          <cell r="L452">
            <v>1508.7192</v>
          </cell>
          <cell r="M452">
            <v>0</v>
          </cell>
          <cell r="N452">
            <v>316.94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T452">
            <v>0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A452">
            <v>0</v>
          </cell>
          <cell r="BB452">
            <v>0</v>
          </cell>
          <cell r="BG452">
            <v>0</v>
          </cell>
          <cell r="BH452">
            <v>0</v>
          </cell>
          <cell r="BI452">
            <v>0</v>
          </cell>
        </row>
        <row r="453">
          <cell r="F453">
            <v>10493.76</v>
          </cell>
          <cell r="K453">
            <v>54.400000000000006</v>
          </cell>
          <cell r="L453">
            <v>2938.5248000000001</v>
          </cell>
          <cell r="M453">
            <v>0</v>
          </cell>
          <cell r="N453">
            <v>7290.96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</v>
          </cell>
          <cell r="BB453">
            <v>0</v>
          </cell>
          <cell r="BG453">
            <v>0</v>
          </cell>
          <cell r="BH453">
            <v>0</v>
          </cell>
          <cell r="BI453">
            <v>0</v>
          </cell>
        </row>
        <row r="454">
          <cell r="F454">
            <v>6202.0599999999995</v>
          </cell>
          <cell r="K454">
            <v>21.200000000000003</v>
          </cell>
          <cell r="L454">
            <v>1144.2488000000001</v>
          </cell>
          <cell r="M454">
            <v>0</v>
          </cell>
          <cell r="N454">
            <v>4912.57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G454">
            <v>0</v>
          </cell>
          <cell r="BH454">
            <v>0</v>
          </cell>
          <cell r="BI454">
            <v>0</v>
          </cell>
        </row>
        <row r="455">
          <cell r="F455">
            <v>157.08000000000001</v>
          </cell>
          <cell r="K455">
            <v>1.64</v>
          </cell>
          <cell r="L455">
            <v>89.378399999999999</v>
          </cell>
          <cell r="M455">
            <v>0</v>
          </cell>
          <cell r="N455">
            <v>62.92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0</v>
          </cell>
          <cell r="AT455">
            <v>0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G455">
            <v>0</v>
          </cell>
          <cell r="BH455">
            <v>0</v>
          </cell>
          <cell r="BI455">
            <v>0</v>
          </cell>
        </row>
        <row r="456">
          <cell r="F456">
            <v>78.540000000000006</v>
          </cell>
          <cell r="K456">
            <v>0.82</v>
          </cell>
          <cell r="L456">
            <v>44.6892</v>
          </cell>
          <cell r="M456">
            <v>0</v>
          </cell>
          <cell r="N456">
            <v>31.46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</v>
          </cell>
          <cell r="BG456">
            <v>0</v>
          </cell>
          <cell r="BH456">
            <v>0</v>
          </cell>
          <cell r="BI456">
            <v>0</v>
          </cell>
        </row>
        <row r="457">
          <cell r="F457">
            <v>106.76</v>
          </cell>
          <cell r="K457">
            <v>0.82</v>
          </cell>
          <cell r="L457">
            <v>44.684799999999996</v>
          </cell>
          <cell r="M457">
            <v>0</v>
          </cell>
          <cell r="N457">
            <v>59.12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G457">
            <v>0</v>
          </cell>
          <cell r="BH457">
            <v>0</v>
          </cell>
          <cell r="BI457">
            <v>0</v>
          </cell>
        </row>
        <row r="458">
          <cell r="F458">
            <v>106.76</v>
          </cell>
          <cell r="K458">
            <v>0.82</v>
          </cell>
          <cell r="L458">
            <v>44.684799999999996</v>
          </cell>
          <cell r="M458">
            <v>0</v>
          </cell>
          <cell r="N458">
            <v>59.12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G458">
            <v>0</v>
          </cell>
          <cell r="BH458">
            <v>0</v>
          </cell>
          <cell r="BI458">
            <v>0</v>
          </cell>
        </row>
        <row r="459">
          <cell r="F459">
            <v>106.76</v>
          </cell>
          <cell r="K459">
            <v>0.82</v>
          </cell>
          <cell r="L459">
            <v>44.684799999999996</v>
          </cell>
          <cell r="M459">
            <v>0</v>
          </cell>
          <cell r="N459">
            <v>59.12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G459">
            <v>0</v>
          </cell>
          <cell r="BH459">
            <v>0</v>
          </cell>
          <cell r="BI459">
            <v>0</v>
          </cell>
        </row>
        <row r="460">
          <cell r="F460">
            <v>160.96</v>
          </cell>
          <cell r="K460">
            <v>1.64</v>
          </cell>
          <cell r="L460">
            <v>89.380799999999994</v>
          </cell>
          <cell r="M460">
            <v>0</v>
          </cell>
          <cell r="N460">
            <v>66.72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G460">
            <v>0</v>
          </cell>
          <cell r="BH460">
            <v>0</v>
          </cell>
          <cell r="BI460">
            <v>0</v>
          </cell>
        </row>
        <row r="461">
          <cell r="AN461">
            <v>0</v>
          </cell>
          <cell r="AO461">
            <v>0</v>
          </cell>
        </row>
        <row r="462">
          <cell r="F462">
            <v>349.5</v>
          </cell>
          <cell r="K462">
            <v>2.0499999999999998</v>
          </cell>
          <cell r="L462">
            <v>111.66</v>
          </cell>
          <cell r="M462">
            <v>0</v>
          </cell>
          <cell r="N462">
            <v>228.79999999999998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  <cell r="BA462">
            <v>0</v>
          </cell>
          <cell r="BB462">
            <v>0</v>
          </cell>
          <cell r="BG462">
            <v>0</v>
          </cell>
          <cell r="BH462">
            <v>0</v>
          </cell>
          <cell r="BI462">
            <v>0</v>
          </cell>
        </row>
        <row r="463">
          <cell r="F463">
            <v>279.60000000000002</v>
          </cell>
          <cell r="K463">
            <v>1.64</v>
          </cell>
          <cell r="L463">
            <v>89.328000000000003</v>
          </cell>
          <cell r="M463">
            <v>0</v>
          </cell>
          <cell r="N463">
            <v>183.04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  <cell r="BA463">
            <v>0</v>
          </cell>
          <cell r="BB463">
            <v>0</v>
          </cell>
          <cell r="BG463">
            <v>0</v>
          </cell>
          <cell r="BH463">
            <v>0</v>
          </cell>
          <cell r="BI463">
            <v>0</v>
          </cell>
        </row>
        <row r="464">
          <cell r="F464">
            <v>356.8</v>
          </cell>
          <cell r="K464">
            <v>5.2</v>
          </cell>
          <cell r="L464">
            <v>284.66399999999999</v>
          </cell>
          <cell r="M464">
            <v>0</v>
          </cell>
          <cell r="N464">
            <v>59.800000000000004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  <cell r="BA464">
            <v>0</v>
          </cell>
          <cell r="BB464">
            <v>0</v>
          </cell>
          <cell r="BG464">
            <v>0</v>
          </cell>
          <cell r="BH464">
            <v>0</v>
          </cell>
          <cell r="BI464">
            <v>0</v>
          </cell>
        </row>
        <row r="465">
          <cell r="F465">
            <v>69.900000000000006</v>
          </cell>
          <cell r="K465">
            <v>0.41</v>
          </cell>
          <cell r="L465">
            <v>22.332000000000001</v>
          </cell>
          <cell r="M465">
            <v>0</v>
          </cell>
          <cell r="N465">
            <v>45.76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  <cell r="BA465">
            <v>0</v>
          </cell>
          <cell r="BB465">
            <v>0</v>
          </cell>
          <cell r="BG465">
            <v>0</v>
          </cell>
          <cell r="BH465">
            <v>0</v>
          </cell>
          <cell r="BI465">
            <v>0</v>
          </cell>
        </row>
        <row r="466">
          <cell r="AN466">
            <v>0</v>
          </cell>
          <cell r="AO466">
            <v>0</v>
          </cell>
        </row>
        <row r="467">
          <cell r="F467">
            <v>139.80000000000001</v>
          </cell>
          <cell r="K467">
            <v>0.82</v>
          </cell>
          <cell r="L467">
            <v>44.664000000000001</v>
          </cell>
          <cell r="M467">
            <v>0</v>
          </cell>
          <cell r="N467">
            <v>91.52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  <cell r="BA467">
            <v>0</v>
          </cell>
          <cell r="BB467">
            <v>0</v>
          </cell>
          <cell r="BG467">
            <v>0</v>
          </cell>
          <cell r="BH467">
            <v>0</v>
          </cell>
          <cell r="BI467">
            <v>0</v>
          </cell>
        </row>
        <row r="468">
          <cell r="AN468">
            <v>0</v>
          </cell>
          <cell r="AO468">
            <v>0</v>
          </cell>
        </row>
        <row r="469">
          <cell r="F469">
            <v>101.02</v>
          </cell>
          <cell r="K469">
            <v>0.41</v>
          </cell>
          <cell r="L469">
            <v>22.319599999999998</v>
          </cell>
          <cell r="M469">
            <v>0</v>
          </cell>
          <cell r="N469">
            <v>76.27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A469">
            <v>0</v>
          </cell>
          <cell r="BB469">
            <v>0</v>
          </cell>
          <cell r="BG469">
            <v>0</v>
          </cell>
          <cell r="BH469">
            <v>0</v>
          </cell>
          <cell r="BI469">
            <v>0</v>
          </cell>
        </row>
        <row r="470">
          <cell r="F470">
            <v>233.16</v>
          </cell>
          <cell r="K470">
            <v>0.82</v>
          </cell>
          <cell r="L470">
            <v>44.636800000000001</v>
          </cell>
          <cell r="M470">
            <v>0</v>
          </cell>
          <cell r="N470">
            <v>183.04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  <cell r="BA470">
            <v>0</v>
          </cell>
          <cell r="BB470">
            <v>0</v>
          </cell>
          <cell r="BG470">
            <v>0</v>
          </cell>
          <cell r="BH470">
            <v>0</v>
          </cell>
          <cell r="BI470">
            <v>0</v>
          </cell>
        </row>
        <row r="471">
          <cell r="F471">
            <v>69.42</v>
          </cell>
          <cell r="K471">
            <v>0.41</v>
          </cell>
          <cell r="L471">
            <v>22.331599999999998</v>
          </cell>
          <cell r="M471">
            <v>0</v>
          </cell>
          <cell r="N471">
            <v>45.29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  <cell r="BA471">
            <v>0</v>
          </cell>
          <cell r="BB471">
            <v>0</v>
          </cell>
          <cell r="BG471">
            <v>0</v>
          </cell>
          <cell r="BH471">
            <v>0</v>
          </cell>
          <cell r="BI471">
            <v>0</v>
          </cell>
        </row>
        <row r="472">
          <cell r="AN472">
            <v>0</v>
          </cell>
          <cell r="AO472">
            <v>0</v>
          </cell>
        </row>
        <row r="473">
          <cell r="F473">
            <v>69.42</v>
          </cell>
          <cell r="K473">
            <v>0.41</v>
          </cell>
          <cell r="L473">
            <v>22.331599999999998</v>
          </cell>
          <cell r="M473">
            <v>0</v>
          </cell>
          <cell r="N473">
            <v>45.29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A473">
            <v>0</v>
          </cell>
          <cell r="BB473">
            <v>0</v>
          </cell>
          <cell r="BG473">
            <v>0</v>
          </cell>
          <cell r="BH473">
            <v>0</v>
          </cell>
          <cell r="BI473">
            <v>0</v>
          </cell>
        </row>
        <row r="474">
          <cell r="AN474">
            <v>0</v>
          </cell>
          <cell r="AO474">
            <v>0</v>
          </cell>
        </row>
        <row r="475">
          <cell r="F475">
            <v>1287.1599999999999</v>
          </cell>
          <cell r="K475">
            <v>11.9</v>
          </cell>
          <cell r="L475">
            <v>651.15679999999998</v>
          </cell>
          <cell r="M475">
            <v>0</v>
          </cell>
          <cell r="N475">
            <v>598.36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  <cell r="BA475">
            <v>0</v>
          </cell>
          <cell r="BB475">
            <v>0</v>
          </cell>
          <cell r="BG475">
            <v>0</v>
          </cell>
          <cell r="BH475">
            <v>0</v>
          </cell>
          <cell r="BI475">
            <v>0</v>
          </cell>
        </row>
        <row r="476">
          <cell r="AN476">
            <v>0</v>
          </cell>
          <cell r="AO476">
            <v>0</v>
          </cell>
        </row>
        <row r="477">
          <cell r="F477">
            <v>7733.6900000000005</v>
          </cell>
          <cell r="K477">
            <v>0</v>
          </cell>
          <cell r="L477">
            <v>55.43</v>
          </cell>
          <cell r="M477">
            <v>0</v>
          </cell>
          <cell r="N477">
            <v>7526.43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P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A477">
            <v>0</v>
          </cell>
          <cell r="BB477">
            <v>0</v>
          </cell>
          <cell r="BG477">
            <v>0</v>
          </cell>
          <cell r="BH477">
            <v>0</v>
          </cell>
          <cell r="BI477">
            <v>0</v>
          </cell>
        </row>
        <row r="478">
          <cell r="F478">
            <v>10266.24</v>
          </cell>
          <cell r="K478">
            <v>0</v>
          </cell>
          <cell r="L478">
            <v>72.960000000000008</v>
          </cell>
          <cell r="M478">
            <v>0</v>
          </cell>
          <cell r="N478">
            <v>9991.68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A478">
            <v>0</v>
          </cell>
          <cell r="BB478">
            <v>0</v>
          </cell>
          <cell r="BG478">
            <v>0</v>
          </cell>
          <cell r="BH478">
            <v>0</v>
          </cell>
          <cell r="BI478">
            <v>0</v>
          </cell>
        </row>
        <row r="479">
          <cell r="F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A479">
            <v>0</v>
          </cell>
          <cell r="BB479">
            <v>0</v>
          </cell>
          <cell r="BG479">
            <v>0</v>
          </cell>
          <cell r="BH479">
            <v>0</v>
          </cell>
          <cell r="BI479">
            <v>0</v>
          </cell>
        </row>
        <row r="480">
          <cell r="F480">
            <v>30167.19</v>
          </cell>
          <cell r="K480">
            <v>26.27</v>
          </cell>
          <cell r="L480">
            <v>1405.8</v>
          </cell>
          <cell r="M480">
            <v>0</v>
          </cell>
          <cell r="N480">
            <v>28133.040000000001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A480">
            <v>0</v>
          </cell>
          <cell r="BB480">
            <v>0</v>
          </cell>
          <cell r="BG480">
            <v>0</v>
          </cell>
          <cell r="BH480">
            <v>0</v>
          </cell>
          <cell r="BI480">
            <v>0</v>
          </cell>
        </row>
        <row r="481">
          <cell r="F481">
            <v>429.94</v>
          </cell>
          <cell r="K481">
            <v>0.46</v>
          </cell>
          <cell r="L481">
            <v>24.63</v>
          </cell>
          <cell r="M481">
            <v>0</v>
          </cell>
          <cell r="N481">
            <v>396.24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A481">
            <v>0</v>
          </cell>
          <cell r="BB481">
            <v>0</v>
          </cell>
          <cell r="BG481">
            <v>0</v>
          </cell>
          <cell r="BH481">
            <v>0</v>
          </cell>
          <cell r="BI481">
            <v>0</v>
          </cell>
        </row>
        <row r="482">
          <cell r="F482">
            <v>588.16999999999996</v>
          </cell>
          <cell r="K482">
            <v>4.18</v>
          </cell>
          <cell r="L482">
            <v>0</v>
          </cell>
          <cell r="M482">
            <v>0</v>
          </cell>
          <cell r="N482">
            <v>572.43999999999994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A482">
            <v>0</v>
          </cell>
          <cell r="BB482">
            <v>0</v>
          </cell>
          <cell r="BG482">
            <v>0</v>
          </cell>
          <cell r="BH482">
            <v>0</v>
          </cell>
          <cell r="BI482">
            <v>0</v>
          </cell>
        </row>
        <row r="483">
          <cell r="F483">
            <v>5290.74</v>
          </cell>
          <cell r="K483">
            <v>37.44</v>
          </cell>
          <cell r="L483">
            <v>2104.3151999999995</v>
          </cell>
          <cell r="M483">
            <v>0</v>
          </cell>
          <cell r="N483">
            <v>3043.17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  <cell r="BA483">
            <v>0</v>
          </cell>
          <cell r="BB483">
            <v>0</v>
          </cell>
          <cell r="BG483">
            <v>0</v>
          </cell>
          <cell r="BH483">
            <v>0</v>
          </cell>
          <cell r="BI483">
            <v>0</v>
          </cell>
        </row>
        <row r="485">
          <cell r="F485">
            <v>130438.08000000002</v>
          </cell>
          <cell r="K485">
            <v>0</v>
          </cell>
          <cell r="L485">
            <v>7539.2</v>
          </cell>
          <cell r="M485">
            <v>7931.04</v>
          </cell>
          <cell r="N485">
            <v>0</v>
          </cell>
          <cell r="O485">
            <v>2569.2799999999997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109501.92</v>
          </cell>
          <cell r="U485">
            <v>0</v>
          </cell>
          <cell r="V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A485">
            <v>0</v>
          </cell>
          <cell r="BB485">
            <v>0</v>
          </cell>
          <cell r="BG485">
            <v>0</v>
          </cell>
          <cell r="BH485">
            <v>0</v>
          </cell>
          <cell r="BI485">
            <v>0</v>
          </cell>
        </row>
        <row r="486">
          <cell r="F486">
            <v>1162.8000000000002</v>
          </cell>
          <cell r="K486">
            <v>0</v>
          </cell>
          <cell r="L486">
            <v>1140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A486">
            <v>0</v>
          </cell>
          <cell r="BB486">
            <v>0</v>
          </cell>
          <cell r="BG486">
            <v>0</v>
          </cell>
          <cell r="BH486">
            <v>0</v>
          </cell>
          <cell r="BI486">
            <v>0</v>
          </cell>
        </row>
        <row r="489">
          <cell r="F489">
            <v>11694071.1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11694071.1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A489">
            <v>0</v>
          </cell>
          <cell r="BB489">
            <v>0</v>
          </cell>
          <cell r="BG489">
            <v>0</v>
          </cell>
          <cell r="BH489">
            <v>11694071.1</v>
          </cell>
          <cell r="BI489">
            <v>11694071.1</v>
          </cell>
        </row>
        <row r="491">
          <cell r="F491">
            <v>27148270.262000017</v>
          </cell>
        </row>
        <row r="495">
          <cell r="F495">
            <v>249.66</v>
          </cell>
          <cell r="K495">
            <v>4.22</v>
          </cell>
          <cell r="L495">
            <v>43.42</v>
          </cell>
          <cell r="M495">
            <v>0</v>
          </cell>
          <cell r="N495">
            <v>0</v>
          </cell>
          <cell r="O495">
            <v>4.3600000000000003</v>
          </cell>
          <cell r="P495">
            <v>0</v>
          </cell>
          <cell r="Q495">
            <v>17.46</v>
          </cell>
          <cell r="R495">
            <v>0</v>
          </cell>
          <cell r="S495">
            <v>139.72</v>
          </cell>
          <cell r="T495">
            <v>35.479999999999997</v>
          </cell>
          <cell r="U495">
            <v>0</v>
          </cell>
          <cell r="V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  <cell r="BA495">
            <v>0</v>
          </cell>
          <cell r="BB495">
            <v>0</v>
          </cell>
          <cell r="BG495">
            <v>0</v>
          </cell>
          <cell r="BH495">
            <v>0</v>
          </cell>
          <cell r="BI495">
            <v>0</v>
          </cell>
        </row>
        <row r="496">
          <cell r="F496">
            <v>182102.76</v>
          </cell>
          <cell r="K496">
            <v>3601.77</v>
          </cell>
          <cell r="L496">
            <v>37058.97</v>
          </cell>
          <cell r="M496">
            <v>0</v>
          </cell>
          <cell r="N496">
            <v>0</v>
          </cell>
          <cell r="O496">
            <v>3721.26</v>
          </cell>
          <cell r="P496">
            <v>0</v>
          </cell>
          <cell r="Q496">
            <v>14902.11</v>
          </cell>
          <cell r="R496">
            <v>0</v>
          </cell>
          <cell r="S496">
            <v>119251.02</v>
          </cell>
          <cell r="T496">
            <v>0</v>
          </cell>
          <cell r="U496">
            <v>0</v>
          </cell>
          <cell r="V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  <cell r="BA496">
            <v>0</v>
          </cell>
          <cell r="BB496">
            <v>0</v>
          </cell>
          <cell r="BG496">
            <v>0</v>
          </cell>
          <cell r="BH496">
            <v>0</v>
          </cell>
          <cell r="BI496">
            <v>0</v>
          </cell>
        </row>
        <row r="497">
          <cell r="F497">
            <v>2715.84</v>
          </cell>
          <cell r="K497">
            <v>50.64</v>
          </cell>
          <cell r="L497">
            <v>672.48</v>
          </cell>
          <cell r="M497">
            <v>0</v>
          </cell>
          <cell r="N497">
            <v>0</v>
          </cell>
          <cell r="O497">
            <v>52.320000000000007</v>
          </cell>
          <cell r="P497">
            <v>0</v>
          </cell>
          <cell r="Q497">
            <v>209.52</v>
          </cell>
          <cell r="R497">
            <v>0</v>
          </cell>
          <cell r="S497">
            <v>1676.6399999999999</v>
          </cell>
          <cell r="T497">
            <v>0</v>
          </cell>
          <cell r="U497">
            <v>0</v>
          </cell>
          <cell r="V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A497">
            <v>0</v>
          </cell>
          <cell r="BB497">
            <v>0</v>
          </cell>
          <cell r="BG497">
            <v>0</v>
          </cell>
          <cell r="BH497">
            <v>0</v>
          </cell>
          <cell r="BI497">
            <v>0</v>
          </cell>
        </row>
        <row r="498">
          <cell r="F498">
            <v>13239.72</v>
          </cell>
          <cell r="K498">
            <v>246.86999999999998</v>
          </cell>
          <cell r="L498">
            <v>3278.34</v>
          </cell>
          <cell r="M498">
            <v>0</v>
          </cell>
          <cell r="N498">
            <v>0</v>
          </cell>
          <cell r="O498">
            <v>255.06000000000003</v>
          </cell>
          <cell r="P498">
            <v>0</v>
          </cell>
          <cell r="Q498">
            <v>1021.4100000000001</v>
          </cell>
          <cell r="R498">
            <v>0</v>
          </cell>
          <cell r="S498">
            <v>8173.62</v>
          </cell>
          <cell r="T498">
            <v>0</v>
          </cell>
          <cell r="U498">
            <v>0</v>
          </cell>
          <cell r="V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  <cell r="BA498">
            <v>0</v>
          </cell>
          <cell r="BB498">
            <v>0</v>
          </cell>
          <cell r="BG498">
            <v>0</v>
          </cell>
          <cell r="BH498">
            <v>0</v>
          </cell>
          <cell r="BI498">
            <v>0</v>
          </cell>
        </row>
        <row r="499">
          <cell r="F499">
            <v>2602.6799999999998</v>
          </cell>
          <cell r="K499">
            <v>48.529999999999994</v>
          </cell>
          <cell r="L499">
            <v>644.46</v>
          </cell>
          <cell r="M499">
            <v>0</v>
          </cell>
          <cell r="N499">
            <v>0</v>
          </cell>
          <cell r="O499">
            <v>50.14</v>
          </cell>
          <cell r="P499">
            <v>0</v>
          </cell>
          <cell r="Q499">
            <v>200.79000000000002</v>
          </cell>
          <cell r="R499">
            <v>0</v>
          </cell>
          <cell r="S499">
            <v>1606.78</v>
          </cell>
          <cell r="T499">
            <v>0</v>
          </cell>
          <cell r="U499">
            <v>0</v>
          </cell>
          <cell r="V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K499">
            <v>0</v>
          </cell>
          <cell r="AL499">
            <v>0</v>
          </cell>
          <cell r="AM499">
            <v>0</v>
          </cell>
          <cell r="AN499">
            <v>0</v>
          </cell>
          <cell r="AO499">
            <v>0</v>
          </cell>
          <cell r="AP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A499">
            <v>0</v>
          </cell>
          <cell r="BB499">
            <v>0</v>
          </cell>
          <cell r="BG499">
            <v>0</v>
          </cell>
          <cell r="BH499">
            <v>0</v>
          </cell>
          <cell r="BI499">
            <v>0</v>
          </cell>
        </row>
        <row r="500">
          <cell r="F500">
            <v>249.66</v>
          </cell>
          <cell r="K500">
            <v>4.22</v>
          </cell>
          <cell r="L500">
            <v>43.42</v>
          </cell>
          <cell r="M500">
            <v>0</v>
          </cell>
          <cell r="N500">
            <v>0</v>
          </cell>
          <cell r="O500">
            <v>4.3600000000000003</v>
          </cell>
          <cell r="P500">
            <v>0</v>
          </cell>
          <cell r="Q500">
            <v>17.46</v>
          </cell>
          <cell r="R500">
            <v>0</v>
          </cell>
          <cell r="S500">
            <v>139.72</v>
          </cell>
          <cell r="T500">
            <v>35.479999999999997</v>
          </cell>
          <cell r="U500">
            <v>0</v>
          </cell>
          <cell r="V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0</v>
          </cell>
          <cell r="AZ500">
            <v>0</v>
          </cell>
          <cell r="BA500">
            <v>0</v>
          </cell>
          <cell r="BB500">
            <v>0</v>
          </cell>
          <cell r="BG500">
            <v>0</v>
          </cell>
          <cell r="BH500">
            <v>0</v>
          </cell>
          <cell r="BI500">
            <v>0</v>
          </cell>
        </row>
        <row r="501">
          <cell r="F501">
            <v>159.30000000000001</v>
          </cell>
          <cell r="K501">
            <v>2.11</v>
          </cell>
          <cell r="L501">
            <v>21.71</v>
          </cell>
          <cell r="M501">
            <v>0</v>
          </cell>
          <cell r="N501">
            <v>0</v>
          </cell>
          <cell r="O501">
            <v>2.1800000000000002</v>
          </cell>
          <cell r="P501">
            <v>0</v>
          </cell>
          <cell r="Q501">
            <v>8.73</v>
          </cell>
          <cell r="R501">
            <v>0</v>
          </cell>
          <cell r="S501">
            <v>103.65</v>
          </cell>
          <cell r="T501">
            <v>17.739999999999998</v>
          </cell>
          <cell r="U501">
            <v>0</v>
          </cell>
          <cell r="V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>
            <v>0</v>
          </cell>
          <cell r="AZ501">
            <v>0</v>
          </cell>
          <cell r="BA501">
            <v>0</v>
          </cell>
          <cell r="BB501">
            <v>0</v>
          </cell>
          <cell r="BG501">
            <v>0</v>
          </cell>
          <cell r="BH501">
            <v>0</v>
          </cell>
          <cell r="BI501">
            <v>0</v>
          </cell>
        </row>
        <row r="502">
          <cell r="F502">
            <v>2667690.9</v>
          </cell>
          <cell r="K502">
            <v>52285.799999999996</v>
          </cell>
          <cell r="L502">
            <v>722956.5</v>
          </cell>
          <cell r="M502">
            <v>0</v>
          </cell>
          <cell r="N502">
            <v>0</v>
          </cell>
          <cell r="O502">
            <v>54020.4</v>
          </cell>
          <cell r="P502">
            <v>0</v>
          </cell>
          <cell r="Q502">
            <v>179159.40000000002</v>
          </cell>
          <cell r="R502">
            <v>0</v>
          </cell>
          <cell r="S502">
            <v>1607230.8</v>
          </cell>
          <cell r="T502">
            <v>0</v>
          </cell>
          <cell r="U502">
            <v>0</v>
          </cell>
          <cell r="V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A502">
            <v>0</v>
          </cell>
          <cell r="BB502">
            <v>0</v>
          </cell>
          <cell r="BG502">
            <v>0</v>
          </cell>
          <cell r="BH502">
            <v>0</v>
          </cell>
          <cell r="BI502">
            <v>0</v>
          </cell>
        </row>
        <row r="503">
          <cell r="F503">
            <v>82420.03</v>
          </cell>
          <cell r="K503">
            <v>1346.1799999999998</v>
          </cell>
          <cell r="L503">
            <v>19924.740000000002</v>
          </cell>
          <cell r="M503">
            <v>0</v>
          </cell>
          <cell r="N503">
            <v>0</v>
          </cell>
          <cell r="O503">
            <v>1390.8400000000001</v>
          </cell>
          <cell r="P503">
            <v>0</v>
          </cell>
          <cell r="Q503">
            <v>4612.7400000000007</v>
          </cell>
          <cell r="R503">
            <v>0</v>
          </cell>
          <cell r="S503">
            <v>53528.200000000004</v>
          </cell>
          <cell r="T503">
            <v>0</v>
          </cell>
          <cell r="U503">
            <v>0</v>
          </cell>
          <cell r="V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A503">
            <v>0</v>
          </cell>
          <cell r="BB503">
            <v>0</v>
          </cell>
          <cell r="BG503">
            <v>0</v>
          </cell>
          <cell r="BH503">
            <v>0</v>
          </cell>
          <cell r="BI503">
            <v>0</v>
          </cell>
        </row>
        <row r="504">
          <cell r="F504">
            <v>2066.96</v>
          </cell>
          <cell r="K504">
            <v>33.76</v>
          </cell>
          <cell r="L504">
            <v>499.68</v>
          </cell>
          <cell r="M504">
            <v>0</v>
          </cell>
          <cell r="N504">
            <v>0</v>
          </cell>
          <cell r="O504">
            <v>34.880000000000003</v>
          </cell>
          <cell r="P504">
            <v>0</v>
          </cell>
          <cell r="Q504">
            <v>115.68</v>
          </cell>
          <cell r="R504">
            <v>0</v>
          </cell>
          <cell r="S504">
            <v>1342.4</v>
          </cell>
          <cell r="T504">
            <v>0</v>
          </cell>
          <cell r="U504">
            <v>0</v>
          </cell>
          <cell r="V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J504">
            <v>0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A504">
            <v>0</v>
          </cell>
          <cell r="BB504">
            <v>0</v>
          </cell>
          <cell r="BG504">
            <v>0</v>
          </cell>
          <cell r="BH504">
            <v>0</v>
          </cell>
          <cell r="BI504">
            <v>0</v>
          </cell>
        </row>
        <row r="505">
          <cell r="F505">
            <v>21913.920000000002</v>
          </cell>
          <cell r="K505">
            <v>405.12</v>
          </cell>
          <cell r="L505">
            <v>4639.68</v>
          </cell>
          <cell r="M505">
            <v>0</v>
          </cell>
          <cell r="N505">
            <v>0</v>
          </cell>
          <cell r="O505">
            <v>418.56000000000006</v>
          </cell>
          <cell r="P505">
            <v>0</v>
          </cell>
          <cell r="Q505">
            <v>1388.16</v>
          </cell>
          <cell r="R505">
            <v>0</v>
          </cell>
          <cell r="S505">
            <v>14632.32</v>
          </cell>
          <cell r="T505">
            <v>0</v>
          </cell>
          <cell r="U505">
            <v>0</v>
          </cell>
          <cell r="V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J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O505">
            <v>0</v>
          </cell>
          <cell r="AP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0</v>
          </cell>
          <cell r="BA505">
            <v>0</v>
          </cell>
          <cell r="BB505">
            <v>0</v>
          </cell>
          <cell r="BG505">
            <v>0</v>
          </cell>
          <cell r="BH505">
            <v>0</v>
          </cell>
          <cell r="BI505">
            <v>0</v>
          </cell>
        </row>
        <row r="506">
          <cell r="F506">
            <v>456.54</v>
          </cell>
          <cell r="K506">
            <v>8.44</v>
          </cell>
          <cell r="L506">
            <v>96.66</v>
          </cell>
          <cell r="M506">
            <v>0</v>
          </cell>
          <cell r="N506">
            <v>0</v>
          </cell>
          <cell r="O506">
            <v>8.7200000000000006</v>
          </cell>
          <cell r="P506">
            <v>0</v>
          </cell>
          <cell r="Q506">
            <v>28.92</v>
          </cell>
          <cell r="R506">
            <v>0</v>
          </cell>
          <cell r="S506">
            <v>304.83999999999997</v>
          </cell>
          <cell r="T506">
            <v>0</v>
          </cell>
          <cell r="U506">
            <v>0</v>
          </cell>
          <cell r="V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O506">
            <v>0</v>
          </cell>
          <cell r="AP506">
            <v>0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A506">
            <v>0</v>
          </cell>
          <cell r="BB506">
            <v>0</v>
          </cell>
          <cell r="BG506">
            <v>0</v>
          </cell>
          <cell r="BH506">
            <v>0</v>
          </cell>
          <cell r="BI506">
            <v>0</v>
          </cell>
        </row>
        <row r="507">
          <cell r="F507">
            <v>547.86</v>
          </cell>
          <cell r="K507">
            <v>8.44</v>
          </cell>
          <cell r="L507">
            <v>185.98</v>
          </cell>
          <cell r="M507">
            <v>0</v>
          </cell>
          <cell r="N507">
            <v>0</v>
          </cell>
          <cell r="O507">
            <v>8.7200000000000006</v>
          </cell>
          <cell r="P507">
            <v>0</v>
          </cell>
          <cell r="Q507">
            <v>28.92</v>
          </cell>
          <cell r="R507">
            <v>0</v>
          </cell>
          <cell r="S507">
            <v>304.83999999999997</v>
          </cell>
          <cell r="T507">
            <v>0</v>
          </cell>
          <cell r="U507">
            <v>0</v>
          </cell>
          <cell r="V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>
            <v>0</v>
          </cell>
          <cell r="AT507">
            <v>0</v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>
            <v>0</v>
          </cell>
          <cell r="AZ507">
            <v>0</v>
          </cell>
          <cell r="BA507">
            <v>0</v>
          </cell>
          <cell r="BB507">
            <v>0</v>
          </cell>
          <cell r="BG507">
            <v>0</v>
          </cell>
          <cell r="BH507">
            <v>0</v>
          </cell>
          <cell r="BI507">
            <v>0</v>
          </cell>
        </row>
        <row r="508">
          <cell r="F508">
            <v>34560.078000000001</v>
          </cell>
          <cell r="K508">
            <v>638.90800000000002</v>
          </cell>
          <cell r="L508">
            <v>7317.1620000000003</v>
          </cell>
          <cell r="M508">
            <v>0</v>
          </cell>
          <cell r="N508">
            <v>0</v>
          </cell>
          <cell r="O508">
            <v>660.10400000000004</v>
          </cell>
          <cell r="P508">
            <v>0</v>
          </cell>
          <cell r="Q508">
            <v>2189.2440000000001</v>
          </cell>
          <cell r="R508">
            <v>0</v>
          </cell>
          <cell r="S508">
            <v>23076.387999999999</v>
          </cell>
          <cell r="T508">
            <v>0</v>
          </cell>
          <cell r="U508">
            <v>0</v>
          </cell>
          <cell r="V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A508">
            <v>0</v>
          </cell>
          <cell r="BB508">
            <v>0</v>
          </cell>
          <cell r="BG508">
            <v>0</v>
          </cell>
          <cell r="BH508">
            <v>0</v>
          </cell>
          <cell r="BI508">
            <v>0</v>
          </cell>
        </row>
        <row r="509">
          <cell r="F509">
            <v>471.22</v>
          </cell>
          <cell r="K509">
            <v>8.44</v>
          </cell>
          <cell r="L509">
            <v>111.06</v>
          </cell>
          <cell r="M509">
            <v>0</v>
          </cell>
          <cell r="N509">
            <v>0</v>
          </cell>
          <cell r="O509">
            <v>8.7200000000000006</v>
          </cell>
          <cell r="P509">
            <v>0</v>
          </cell>
          <cell r="Q509">
            <v>28.92</v>
          </cell>
          <cell r="R509">
            <v>0</v>
          </cell>
          <cell r="S509">
            <v>304.83999999999997</v>
          </cell>
          <cell r="T509">
            <v>0</v>
          </cell>
          <cell r="U509">
            <v>0</v>
          </cell>
          <cell r="V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A509">
            <v>0</v>
          </cell>
          <cell r="BB509">
            <v>0</v>
          </cell>
          <cell r="BG509">
            <v>0</v>
          </cell>
          <cell r="BH509">
            <v>0</v>
          </cell>
          <cell r="BI509">
            <v>0</v>
          </cell>
        </row>
        <row r="510">
          <cell r="F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A510">
            <v>0</v>
          </cell>
          <cell r="BB510">
            <v>0</v>
          </cell>
          <cell r="BG510">
            <v>0</v>
          </cell>
          <cell r="BH510">
            <v>0</v>
          </cell>
          <cell r="BI510">
            <v>0</v>
          </cell>
        </row>
        <row r="511">
          <cell r="F511">
            <v>142466.15</v>
          </cell>
          <cell r="K511">
            <v>2795.17</v>
          </cell>
          <cell r="L511">
            <v>30030.3</v>
          </cell>
          <cell r="M511">
            <v>0</v>
          </cell>
          <cell r="N511">
            <v>0</v>
          </cell>
          <cell r="O511">
            <v>2795.17</v>
          </cell>
          <cell r="P511">
            <v>0</v>
          </cell>
          <cell r="Q511">
            <v>11590.93</v>
          </cell>
          <cell r="R511">
            <v>0</v>
          </cell>
          <cell r="S511">
            <v>92464.87999999999</v>
          </cell>
          <cell r="T511">
            <v>0</v>
          </cell>
          <cell r="U511">
            <v>0</v>
          </cell>
          <cell r="V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>
            <v>0</v>
          </cell>
          <cell r="AT511">
            <v>0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A511">
            <v>0</v>
          </cell>
          <cell r="BB511">
            <v>0</v>
          </cell>
          <cell r="BG511">
            <v>0</v>
          </cell>
          <cell r="BH511">
            <v>0</v>
          </cell>
          <cell r="BI511">
            <v>0</v>
          </cell>
        </row>
        <row r="512">
          <cell r="F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>
            <v>0</v>
          </cell>
          <cell r="AT512">
            <v>0</v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>
            <v>0</v>
          </cell>
          <cell r="AZ512">
            <v>0</v>
          </cell>
          <cell r="BA512">
            <v>0</v>
          </cell>
          <cell r="BB512">
            <v>0</v>
          </cell>
          <cell r="BG512">
            <v>0</v>
          </cell>
          <cell r="BH512">
            <v>0</v>
          </cell>
          <cell r="BI512">
            <v>0</v>
          </cell>
        </row>
        <row r="513">
          <cell r="F513">
            <v>4065.12</v>
          </cell>
          <cell r="K513">
            <v>79.92</v>
          </cell>
          <cell r="L513">
            <v>856.9799999999999</v>
          </cell>
          <cell r="M513">
            <v>0</v>
          </cell>
          <cell r="N513">
            <v>0</v>
          </cell>
          <cell r="O513">
            <v>79.92</v>
          </cell>
          <cell r="P513">
            <v>0</v>
          </cell>
          <cell r="Q513">
            <v>331.02</v>
          </cell>
          <cell r="R513">
            <v>0</v>
          </cell>
          <cell r="S513">
            <v>2638.44</v>
          </cell>
          <cell r="T513">
            <v>0</v>
          </cell>
          <cell r="U513">
            <v>0</v>
          </cell>
          <cell r="V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T513">
            <v>0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A513">
            <v>0</v>
          </cell>
          <cell r="BB513">
            <v>0</v>
          </cell>
          <cell r="BG513">
            <v>0</v>
          </cell>
          <cell r="BH513">
            <v>0</v>
          </cell>
          <cell r="BI513">
            <v>0</v>
          </cell>
        </row>
        <row r="514">
          <cell r="F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>
            <v>0</v>
          </cell>
          <cell r="AT514">
            <v>0</v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>
            <v>0</v>
          </cell>
          <cell r="AZ514">
            <v>0</v>
          </cell>
          <cell r="BA514">
            <v>0</v>
          </cell>
          <cell r="BB514">
            <v>0</v>
          </cell>
          <cell r="BG514">
            <v>0</v>
          </cell>
          <cell r="BH514">
            <v>0</v>
          </cell>
          <cell r="BI514">
            <v>0</v>
          </cell>
        </row>
        <row r="515">
          <cell r="F515">
            <v>72.52</v>
          </cell>
          <cell r="K515">
            <v>1.44</v>
          </cell>
          <cell r="L515">
            <v>15.28</v>
          </cell>
          <cell r="M515">
            <v>0</v>
          </cell>
          <cell r="N515">
            <v>0</v>
          </cell>
          <cell r="O515">
            <v>1.44</v>
          </cell>
          <cell r="P515">
            <v>0</v>
          </cell>
          <cell r="Q515">
            <v>5.88</v>
          </cell>
          <cell r="R515">
            <v>0</v>
          </cell>
          <cell r="S515">
            <v>47.04</v>
          </cell>
          <cell r="T515">
            <v>0</v>
          </cell>
          <cell r="U515">
            <v>0</v>
          </cell>
          <cell r="V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>
            <v>0</v>
          </cell>
          <cell r="AT515">
            <v>0</v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>
            <v>0</v>
          </cell>
          <cell r="AZ515">
            <v>0</v>
          </cell>
          <cell r="BA515">
            <v>0</v>
          </cell>
          <cell r="BB515">
            <v>0</v>
          </cell>
          <cell r="BG515">
            <v>0</v>
          </cell>
          <cell r="BH515">
            <v>0</v>
          </cell>
          <cell r="BI515">
            <v>0</v>
          </cell>
        </row>
        <row r="516">
          <cell r="F516">
            <v>21.34</v>
          </cell>
          <cell r="K516">
            <v>0.41</v>
          </cell>
          <cell r="L516">
            <v>4.5</v>
          </cell>
          <cell r="M516">
            <v>0</v>
          </cell>
          <cell r="N516">
            <v>0</v>
          </cell>
          <cell r="O516">
            <v>0.41</v>
          </cell>
          <cell r="P516">
            <v>0</v>
          </cell>
          <cell r="Q516">
            <v>1.74</v>
          </cell>
          <cell r="R516">
            <v>0</v>
          </cell>
          <cell r="S516">
            <v>13.85</v>
          </cell>
          <cell r="T516">
            <v>0</v>
          </cell>
          <cell r="U516">
            <v>0</v>
          </cell>
          <cell r="V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  <cell r="BA516">
            <v>0</v>
          </cell>
          <cell r="BB516">
            <v>0</v>
          </cell>
          <cell r="BG516">
            <v>0</v>
          </cell>
          <cell r="BH516">
            <v>0</v>
          </cell>
          <cell r="BI516">
            <v>0</v>
          </cell>
        </row>
        <row r="517">
          <cell r="F517">
            <v>504.21000000000004</v>
          </cell>
          <cell r="K517">
            <v>9.8699999999999992</v>
          </cell>
          <cell r="L517">
            <v>106.25999999999999</v>
          </cell>
          <cell r="M517">
            <v>0</v>
          </cell>
          <cell r="N517">
            <v>0</v>
          </cell>
          <cell r="O517">
            <v>9.8699999999999992</v>
          </cell>
          <cell r="P517">
            <v>0</v>
          </cell>
          <cell r="Q517">
            <v>40.949999999999996</v>
          </cell>
          <cell r="R517">
            <v>0</v>
          </cell>
          <cell r="S517">
            <v>327.18</v>
          </cell>
          <cell r="T517">
            <v>0</v>
          </cell>
          <cell r="U517">
            <v>0</v>
          </cell>
          <cell r="V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>
            <v>0</v>
          </cell>
          <cell r="AT517">
            <v>0</v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>
            <v>0</v>
          </cell>
          <cell r="AZ517">
            <v>0</v>
          </cell>
          <cell r="BA517">
            <v>0</v>
          </cell>
          <cell r="BB517">
            <v>0</v>
          </cell>
          <cell r="BG517">
            <v>0</v>
          </cell>
          <cell r="BH517">
            <v>0</v>
          </cell>
          <cell r="BI517">
            <v>0</v>
          </cell>
        </row>
        <row r="518">
          <cell r="F518">
            <v>109.84</v>
          </cell>
          <cell r="K518">
            <v>2.16</v>
          </cell>
          <cell r="L518">
            <v>23.12</v>
          </cell>
          <cell r="M518">
            <v>0</v>
          </cell>
          <cell r="N518">
            <v>0</v>
          </cell>
          <cell r="O518">
            <v>2.16</v>
          </cell>
          <cell r="P518">
            <v>0</v>
          </cell>
          <cell r="Q518">
            <v>8.8800000000000008</v>
          </cell>
          <cell r="R518">
            <v>0</v>
          </cell>
          <cell r="S518">
            <v>71.28</v>
          </cell>
          <cell r="T518">
            <v>0</v>
          </cell>
          <cell r="U518">
            <v>0</v>
          </cell>
          <cell r="V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K518">
            <v>0</v>
          </cell>
          <cell r="AL518">
            <v>0</v>
          </cell>
          <cell r="AM518">
            <v>0</v>
          </cell>
          <cell r="AN518">
            <v>0</v>
          </cell>
          <cell r="AO518">
            <v>0</v>
          </cell>
          <cell r="AP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>
            <v>0</v>
          </cell>
          <cell r="AZ518">
            <v>0</v>
          </cell>
          <cell r="BA518">
            <v>0</v>
          </cell>
          <cell r="BB518">
            <v>0</v>
          </cell>
          <cell r="BG518">
            <v>0</v>
          </cell>
          <cell r="BH518">
            <v>0</v>
          </cell>
          <cell r="BI518">
            <v>0</v>
          </cell>
        </row>
        <row r="519">
          <cell r="F519">
            <v>109.84</v>
          </cell>
          <cell r="K519">
            <v>2.16</v>
          </cell>
          <cell r="L519">
            <v>23.12</v>
          </cell>
          <cell r="M519">
            <v>0</v>
          </cell>
          <cell r="N519">
            <v>0</v>
          </cell>
          <cell r="O519">
            <v>2.16</v>
          </cell>
          <cell r="P519">
            <v>0</v>
          </cell>
          <cell r="Q519">
            <v>8.8800000000000008</v>
          </cell>
          <cell r="R519">
            <v>0</v>
          </cell>
          <cell r="S519">
            <v>71.28</v>
          </cell>
          <cell r="T519">
            <v>0</v>
          </cell>
          <cell r="U519">
            <v>0</v>
          </cell>
          <cell r="V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  <cell r="AP519">
            <v>0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A519">
            <v>0</v>
          </cell>
          <cell r="BB519">
            <v>0</v>
          </cell>
          <cell r="BG519">
            <v>0</v>
          </cell>
          <cell r="BH519">
            <v>0</v>
          </cell>
          <cell r="BI519">
            <v>0</v>
          </cell>
        </row>
        <row r="520">
          <cell r="F520">
            <v>82.38</v>
          </cell>
          <cell r="K520">
            <v>1.62</v>
          </cell>
          <cell r="L520">
            <v>17.34</v>
          </cell>
          <cell r="M520">
            <v>0</v>
          </cell>
          <cell r="N520">
            <v>0</v>
          </cell>
          <cell r="O520">
            <v>1.62</v>
          </cell>
          <cell r="P520">
            <v>0</v>
          </cell>
          <cell r="Q520">
            <v>6.66</v>
          </cell>
          <cell r="R520">
            <v>0</v>
          </cell>
          <cell r="S520">
            <v>53.46</v>
          </cell>
          <cell r="T520">
            <v>0</v>
          </cell>
          <cell r="U520">
            <v>0</v>
          </cell>
          <cell r="V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P520">
            <v>0</v>
          </cell>
          <cell r="AT520">
            <v>0</v>
          </cell>
          <cell r="AU520">
            <v>0</v>
          </cell>
          <cell r="AV520">
            <v>0</v>
          </cell>
          <cell r="AW520">
            <v>0</v>
          </cell>
          <cell r="AX520">
            <v>0</v>
          </cell>
          <cell r="AY520">
            <v>0</v>
          </cell>
          <cell r="AZ520">
            <v>0</v>
          </cell>
          <cell r="BA520">
            <v>0</v>
          </cell>
          <cell r="BB520">
            <v>0</v>
          </cell>
          <cell r="BG520">
            <v>0</v>
          </cell>
          <cell r="BH520">
            <v>0</v>
          </cell>
          <cell r="BI520">
            <v>0</v>
          </cell>
        </row>
        <row r="521">
          <cell r="F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>
            <v>0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>
            <v>0</v>
          </cell>
          <cell r="AZ521">
            <v>0</v>
          </cell>
          <cell r="BA521">
            <v>0</v>
          </cell>
          <cell r="BB521">
            <v>0</v>
          </cell>
          <cell r="BG521">
            <v>0</v>
          </cell>
          <cell r="BH521">
            <v>0</v>
          </cell>
          <cell r="BI521">
            <v>0</v>
          </cell>
        </row>
        <row r="522">
          <cell r="F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>
            <v>0</v>
          </cell>
          <cell r="AZ522">
            <v>0</v>
          </cell>
          <cell r="BA522">
            <v>0</v>
          </cell>
          <cell r="BB522">
            <v>0</v>
          </cell>
          <cell r="BG522">
            <v>0</v>
          </cell>
          <cell r="BH522">
            <v>0</v>
          </cell>
          <cell r="BI522">
            <v>0</v>
          </cell>
        </row>
        <row r="523">
          <cell r="F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0</v>
          </cell>
          <cell r="AY523">
            <v>0</v>
          </cell>
          <cell r="AZ523">
            <v>0</v>
          </cell>
          <cell r="BA523">
            <v>0</v>
          </cell>
          <cell r="BB523">
            <v>0</v>
          </cell>
          <cell r="BG523">
            <v>0</v>
          </cell>
          <cell r="BH523">
            <v>0</v>
          </cell>
          <cell r="BI523">
            <v>0</v>
          </cell>
        </row>
        <row r="524">
          <cell r="F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P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>
            <v>0</v>
          </cell>
          <cell r="AZ524">
            <v>0</v>
          </cell>
          <cell r="BA524">
            <v>0</v>
          </cell>
          <cell r="BB524">
            <v>0</v>
          </cell>
          <cell r="BG524">
            <v>0</v>
          </cell>
          <cell r="BH524">
            <v>0</v>
          </cell>
          <cell r="BI524">
            <v>0</v>
          </cell>
        </row>
        <row r="525">
          <cell r="F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A525">
            <v>0</v>
          </cell>
          <cell r="BB525">
            <v>0</v>
          </cell>
          <cell r="BG525">
            <v>0</v>
          </cell>
          <cell r="BH525">
            <v>0</v>
          </cell>
          <cell r="BI525">
            <v>0</v>
          </cell>
        </row>
        <row r="526">
          <cell r="F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  <cell r="AM526">
            <v>0</v>
          </cell>
          <cell r="AN526">
            <v>0</v>
          </cell>
          <cell r="AO526">
            <v>0</v>
          </cell>
          <cell r="AP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>
            <v>0</v>
          </cell>
          <cell r="AZ526">
            <v>0</v>
          </cell>
          <cell r="BA526">
            <v>0</v>
          </cell>
          <cell r="BB526">
            <v>0</v>
          </cell>
          <cell r="BG526">
            <v>0</v>
          </cell>
          <cell r="BH526">
            <v>0</v>
          </cell>
          <cell r="BI526">
            <v>0</v>
          </cell>
        </row>
        <row r="527">
          <cell r="F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>
            <v>0</v>
          </cell>
          <cell r="AT527">
            <v>0</v>
          </cell>
          <cell r="AU527">
            <v>0</v>
          </cell>
          <cell r="AV527">
            <v>0</v>
          </cell>
          <cell r="AW527">
            <v>0</v>
          </cell>
          <cell r="AX527">
            <v>0</v>
          </cell>
          <cell r="AY527">
            <v>0</v>
          </cell>
          <cell r="AZ527">
            <v>0</v>
          </cell>
          <cell r="BA527">
            <v>0</v>
          </cell>
          <cell r="BB527">
            <v>0</v>
          </cell>
          <cell r="BG527">
            <v>0</v>
          </cell>
          <cell r="BH527">
            <v>0</v>
          </cell>
          <cell r="BI527">
            <v>0</v>
          </cell>
        </row>
        <row r="528">
          <cell r="F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J528">
            <v>0</v>
          </cell>
          <cell r="AK528">
            <v>0</v>
          </cell>
          <cell r="AL528">
            <v>0</v>
          </cell>
          <cell r="AM528">
            <v>0</v>
          </cell>
          <cell r="AN528">
            <v>0</v>
          </cell>
          <cell r="AO528">
            <v>0</v>
          </cell>
          <cell r="AP528">
            <v>0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>
            <v>0</v>
          </cell>
          <cell r="AZ528">
            <v>0</v>
          </cell>
          <cell r="BA528">
            <v>0</v>
          </cell>
          <cell r="BB528">
            <v>0</v>
          </cell>
          <cell r="BG528">
            <v>0</v>
          </cell>
          <cell r="BH528">
            <v>0</v>
          </cell>
          <cell r="BI528">
            <v>0</v>
          </cell>
        </row>
        <row r="529">
          <cell r="F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  <cell r="AJ529">
            <v>0</v>
          </cell>
          <cell r="AK529">
            <v>0</v>
          </cell>
          <cell r="AL529">
            <v>0</v>
          </cell>
          <cell r="AM529">
            <v>0</v>
          </cell>
          <cell r="AN529">
            <v>0</v>
          </cell>
          <cell r="AO529">
            <v>0</v>
          </cell>
          <cell r="AP529">
            <v>0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0</v>
          </cell>
          <cell r="AY529">
            <v>0</v>
          </cell>
          <cell r="AZ529">
            <v>0</v>
          </cell>
          <cell r="BA529">
            <v>0</v>
          </cell>
          <cell r="BB529">
            <v>0</v>
          </cell>
          <cell r="BG529">
            <v>0</v>
          </cell>
          <cell r="BH529">
            <v>0</v>
          </cell>
          <cell r="BI529">
            <v>0</v>
          </cell>
        </row>
        <row r="530">
          <cell r="F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O530">
            <v>0</v>
          </cell>
          <cell r="AP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A530">
            <v>0</v>
          </cell>
          <cell r="BB530">
            <v>0</v>
          </cell>
          <cell r="BG530">
            <v>0</v>
          </cell>
          <cell r="BH530">
            <v>0</v>
          </cell>
          <cell r="BI530">
            <v>0</v>
          </cell>
        </row>
        <row r="531">
          <cell r="F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>
            <v>0</v>
          </cell>
          <cell r="AZ531">
            <v>0</v>
          </cell>
          <cell r="BA531">
            <v>0</v>
          </cell>
          <cell r="BB531">
            <v>0</v>
          </cell>
          <cell r="BG531">
            <v>0</v>
          </cell>
          <cell r="BH531">
            <v>0</v>
          </cell>
          <cell r="BI531">
            <v>0</v>
          </cell>
        </row>
        <row r="532">
          <cell r="F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J532">
            <v>0</v>
          </cell>
          <cell r="AK532">
            <v>0</v>
          </cell>
          <cell r="AL532">
            <v>0</v>
          </cell>
          <cell r="AM532">
            <v>0</v>
          </cell>
          <cell r="AN532">
            <v>0</v>
          </cell>
          <cell r="AO532">
            <v>0</v>
          </cell>
          <cell r="AP532">
            <v>0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A532">
            <v>0</v>
          </cell>
          <cell r="BB532">
            <v>0</v>
          </cell>
          <cell r="BG532">
            <v>0</v>
          </cell>
          <cell r="BH532">
            <v>0</v>
          </cell>
          <cell r="BI532">
            <v>0</v>
          </cell>
        </row>
        <row r="533">
          <cell r="F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  <cell r="BA533">
            <v>0</v>
          </cell>
          <cell r="BB533">
            <v>0</v>
          </cell>
          <cell r="BG533">
            <v>0</v>
          </cell>
          <cell r="BH533">
            <v>0</v>
          </cell>
          <cell r="BI533">
            <v>0</v>
          </cell>
        </row>
        <row r="534">
          <cell r="F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  <cell r="AJ534">
            <v>0</v>
          </cell>
          <cell r="AK534">
            <v>0</v>
          </cell>
          <cell r="AL534">
            <v>0</v>
          </cell>
          <cell r="AM534">
            <v>0</v>
          </cell>
          <cell r="AN534">
            <v>0</v>
          </cell>
          <cell r="AO534">
            <v>0</v>
          </cell>
          <cell r="AP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0</v>
          </cell>
          <cell r="BA534">
            <v>0</v>
          </cell>
          <cell r="BB534">
            <v>0</v>
          </cell>
          <cell r="BG534">
            <v>0</v>
          </cell>
          <cell r="BH534">
            <v>0</v>
          </cell>
          <cell r="BI534">
            <v>0</v>
          </cell>
        </row>
        <row r="535">
          <cell r="F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  <cell r="AJ535">
            <v>0</v>
          </cell>
          <cell r="AK535">
            <v>0</v>
          </cell>
          <cell r="AL535">
            <v>0</v>
          </cell>
          <cell r="AM535">
            <v>0</v>
          </cell>
          <cell r="AN535">
            <v>0</v>
          </cell>
          <cell r="AO535">
            <v>0</v>
          </cell>
          <cell r="AP535">
            <v>0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0</v>
          </cell>
          <cell r="BA535">
            <v>0</v>
          </cell>
          <cell r="BB535">
            <v>0</v>
          </cell>
          <cell r="BG535">
            <v>0</v>
          </cell>
          <cell r="BH535">
            <v>0</v>
          </cell>
          <cell r="BI535">
            <v>0</v>
          </cell>
        </row>
        <row r="536">
          <cell r="F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J536">
            <v>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O536">
            <v>0</v>
          </cell>
          <cell r="AP536">
            <v>0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A536">
            <v>0</v>
          </cell>
          <cell r="BB536">
            <v>0</v>
          </cell>
          <cell r="BG536">
            <v>0</v>
          </cell>
          <cell r="BH536">
            <v>0</v>
          </cell>
          <cell r="BI536">
            <v>0</v>
          </cell>
        </row>
        <row r="537">
          <cell r="F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J537">
            <v>0</v>
          </cell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O537">
            <v>0</v>
          </cell>
          <cell r="AP537">
            <v>0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>
            <v>0</v>
          </cell>
          <cell r="AZ537">
            <v>0</v>
          </cell>
          <cell r="BA537">
            <v>0</v>
          </cell>
          <cell r="BB537">
            <v>0</v>
          </cell>
          <cell r="BG537">
            <v>0</v>
          </cell>
          <cell r="BH537">
            <v>0</v>
          </cell>
          <cell r="BI537">
            <v>0</v>
          </cell>
        </row>
        <row r="538">
          <cell r="F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J538">
            <v>0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>
            <v>0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A538">
            <v>0</v>
          </cell>
          <cell r="BB538">
            <v>0</v>
          </cell>
          <cell r="BG538">
            <v>0</v>
          </cell>
          <cell r="BH538">
            <v>0</v>
          </cell>
          <cell r="BI538">
            <v>0</v>
          </cell>
        </row>
        <row r="539">
          <cell r="F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J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A539">
            <v>0</v>
          </cell>
          <cell r="BB539">
            <v>0</v>
          </cell>
          <cell r="BG539">
            <v>0</v>
          </cell>
          <cell r="BH539">
            <v>0</v>
          </cell>
          <cell r="BI539">
            <v>0</v>
          </cell>
        </row>
        <row r="540">
          <cell r="F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A540">
            <v>0</v>
          </cell>
          <cell r="BB540">
            <v>0</v>
          </cell>
          <cell r="BG540">
            <v>0</v>
          </cell>
          <cell r="BH540">
            <v>0</v>
          </cell>
          <cell r="BI540">
            <v>0</v>
          </cell>
        </row>
        <row r="541">
          <cell r="F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>
            <v>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O541">
            <v>0</v>
          </cell>
          <cell r="AP541">
            <v>0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A541">
            <v>0</v>
          </cell>
          <cell r="BB541">
            <v>0</v>
          </cell>
          <cell r="BG541">
            <v>0</v>
          </cell>
          <cell r="BH541">
            <v>0</v>
          </cell>
          <cell r="BI541">
            <v>0</v>
          </cell>
        </row>
        <row r="542">
          <cell r="F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P542">
            <v>0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>
            <v>0</v>
          </cell>
          <cell r="AZ542">
            <v>0</v>
          </cell>
          <cell r="BA542">
            <v>0</v>
          </cell>
          <cell r="BB542">
            <v>0</v>
          </cell>
          <cell r="BG542">
            <v>0</v>
          </cell>
          <cell r="BH542">
            <v>0</v>
          </cell>
          <cell r="BI542">
            <v>0</v>
          </cell>
        </row>
        <row r="543">
          <cell r="F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A543">
            <v>0</v>
          </cell>
          <cell r="BB543">
            <v>0</v>
          </cell>
          <cell r="BG543">
            <v>0</v>
          </cell>
          <cell r="BH543">
            <v>0</v>
          </cell>
          <cell r="BI543">
            <v>0</v>
          </cell>
        </row>
        <row r="544">
          <cell r="F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  <cell r="BA544">
            <v>0</v>
          </cell>
          <cell r="BB544">
            <v>0</v>
          </cell>
          <cell r="BG544">
            <v>0</v>
          </cell>
          <cell r="BH544">
            <v>0</v>
          </cell>
          <cell r="BI544">
            <v>0</v>
          </cell>
        </row>
        <row r="545">
          <cell r="F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O545">
            <v>0</v>
          </cell>
          <cell r="AP545">
            <v>0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A545">
            <v>0</v>
          </cell>
          <cell r="BB545">
            <v>0</v>
          </cell>
          <cell r="BG545">
            <v>0</v>
          </cell>
          <cell r="BH545">
            <v>0</v>
          </cell>
          <cell r="BI545">
            <v>0</v>
          </cell>
        </row>
        <row r="546">
          <cell r="F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A546">
            <v>0</v>
          </cell>
          <cell r="BB546">
            <v>0</v>
          </cell>
          <cell r="BG546">
            <v>0</v>
          </cell>
          <cell r="BH546">
            <v>0</v>
          </cell>
          <cell r="BI546">
            <v>0</v>
          </cell>
        </row>
        <row r="547">
          <cell r="F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P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A547">
            <v>0</v>
          </cell>
          <cell r="BB547">
            <v>0</v>
          </cell>
          <cell r="BG547">
            <v>0</v>
          </cell>
          <cell r="BH547">
            <v>0</v>
          </cell>
          <cell r="BI547">
            <v>0</v>
          </cell>
        </row>
        <row r="548">
          <cell r="F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  <cell r="AP548">
            <v>0</v>
          </cell>
          <cell r="AT548">
            <v>0</v>
          </cell>
          <cell r="AU548">
            <v>0</v>
          </cell>
          <cell r="AV548">
            <v>0</v>
          </cell>
          <cell r="AW548">
            <v>0</v>
          </cell>
          <cell r="AX548">
            <v>0</v>
          </cell>
          <cell r="AY548">
            <v>0</v>
          </cell>
          <cell r="AZ548">
            <v>0</v>
          </cell>
          <cell r="BA548">
            <v>0</v>
          </cell>
          <cell r="BB548">
            <v>0</v>
          </cell>
          <cell r="BG548">
            <v>0</v>
          </cell>
          <cell r="BH548">
            <v>0</v>
          </cell>
          <cell r="BI548">
            <v>0</v>
          </cell>
        </row>
        <row r="549">
          <cell r="F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0</v>
          </cell>
          <cell r="AP549">
            <v>0</v>
          </cell>
          <cell r="AT549">
            <v>0</v>
          </cell>
          <cell r="AU549">
            <v>0</v>
          </cell>
          <cell r="AV549">
            <v>0</v>
          </cell>
          <cell r="AW549">
            <v>0</v>
          </cell>
          <cell r="AX549">
            <v>0</v>
          </cell>
          <cell r="AY549">
            <v>0</v>
          </cell>
          <cell r="AZ549">
            <v>0</v>
          </cell>
          <cell r="BA549">
            <v>0</v>
          </cell>
          <cell r="BB549">
            <v>0</v>
          </cell>
          <cell r="BG549">
            <v>0</v>
          </cell>
          <cell r="BH549">
            <v>0</v>
          </cell>
          <cell r="BI549">
            <v>0</v>
          </cell>
        </row>
        <row r="550">
          <cell r="F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  <cell r="BA550">
            <v>0</v>
          </cell>
          <cell r="BB550">
            <v>0</v>
          </cell>
          <cell r="BG550">
            <v>0</v>
          </cell>
          <cell r="BH550">
            <v>0</v>
          </cell>
          <cell r="BI550">
            <v>0</v>
          </cell>
        </row>
        <row r="551">
          <cell r="F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  <cell r="BA551">
            <v>0</v>
          </cell>
          <cell r="BB551">
            <v>0</v>
          </cell>
          <cell r="BG551">
            <v>0</v>
          </cell>
          <cell r="BH551">
            <v>0</v>
          </cell>
          <cell r="BI551">
            <v>0</v>
          </cell>
        </row>
        <row r="552">
          <cell r="F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  <cell r="BA552">
            <v>0</v>
          </cell>
          <cell r="BB552">
            <v>0</v>
          </cell>
          <cell r="BG552">
            <v>0</v>
          </cell>
          <cell r="BH552">
            <v>0</v>
          </cell>
          <cell r="BI552">
            <v>0</v>
          </cell>
        </row>
        <row r="556">
          <cell r="F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  <cell r="BA556">
            <v>0</v>
          </cell>
          <cell r="BB556">
            <v>0</v>
          </cell>
          <cell r="BG556">
            <v>0</v>
          </cell>
          <cell r="BH556">
            <v>0</v>
          </cell>
          <cell r="BI556">
            <v>0</v>
          </cell>
        </row>
        <row r="557">
          <cell r="F557">
            <v>1009.28</v>
          </cell>
          <cell r="K557">
            <v>0</v>
          </cell>
          <cell r="L557">
            <v>989.44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  <cell r="BA557">
            <v>0</v>
          </cell>
          <cell r="BB557">
            <v>0</v>
          </cell>
          <cell r="BG557">
            <v>0</v>
          </cell>
          <cell r="BH557">
            <v>0</v>
          </cell>
          <cell r="BI557">
            <v>0</v>
          </cell>
        </row>
        <row r="558">
          <cell r="F558">
            <v>5564.1600000000008</v>
          </cell>
          <cell r="K558">
            <v>0</v>
          </cell>
          <cell r="L558">
            <v>5454.68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O558">
            <v>0</v>
          </cell>
          <cell r="AP558">
            <v>0</v>
          </cell>
          <cell r="AT558">
            <v>0</v>
          </cell>
          <cell r="AU558">
            <v>0</v>
          </cell>
          <cell r="AV558">
            <v>0</v>
          </cell>
          <cell r="AW558">
            <v>0</v>
          </cell>
          <cell r="AX558">
            <v>0</v>
          </cell>
          <cell r="AY558">
            <v>0</v>
          </cell>
          <cell r="AZ558">
            <v>0</v>
          </cell>
          <cell r="BA558">
            <v>0</v>
          </cell>
          <cell r="BB558">
            <v>0</v>
          </cell>
          <cell r="BG558">
            <v>0</v>
          </cell>
          <cell r="BH558">
            <v>0</v>
          </cell>
          <cell r="BI558">
            <v>0</v>
          </cell>
        </row>
        <row r="559">
          <cell r="F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  <cell r="AJ559">
            <v>0</v>
          </cell>
          <cell r="AK559">
            <v>0</v>
          </cell>
          <cell r="AL559">
            <v>0</v>
          </cell>
          <cell r="AM559">
            <v>0</v>
          </cell>
          <cell r="AN559">
            <v>0</v>
          </cell>
          <cell r="AO559">
            <v>0</v>
          </cell>
          <cell r="AP559">
            <v>0</v>
          </cell>
          <cell r="AT559">
            <v>0</v>
          </cell>
          <cell r="AU559">
            <v>0</v>
          </cell>
          <cell r="AV559">
            <v>0</v>
          </cell>
          <cell r="AW559">
            <v>0</v>
          </cell>
          <cell r="AX559">
            <v>0</v>
          </cell>
          <cell r="AY559">
            <v>0</v>
          </cell>
          <cell r="AZ559">
            <v>0</v>
          </cell>
          <cell r="BA559">
            <v>0</v>
          </cell>
          <cell r="BB559">
            <v>0</v>
          </cell>
          <cell r="BG559">
            <v>0</v>
          </cell>
          <cell r="BH559">
            <v>0</v>
          </cell>
          <cell r="BI559">
            <v>0</v>
          </cell>
        </row>
        <row r="560">
          <cell r="F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  <cell r="BA560">
            <v>0</v>
          </cell>
          <cell r="BB560">
            <v>0</v>
          </cell>
          <cell r="BG560">
            <v>0</v>
          </cell>
          <cell r="BH560">
            <v>0</v>
          </cell>
          <cell r="BI560">
            <v>0</v>
          </cell>
        </row>
        <row r="561">
          <cell r="F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  <cell r="BA561">
            <v>0</v>
          </cell>
          <cell r="BB561">
            <v>0</v>
          </cell>
          <cell r="BG561">
            <v>0</v>
          </cell>
          <cell r="BH561">
            <v>0</v>
          </cell>
          <cell r="BI561">
            <v>0</v>
          </cell>
        </row>
        <row r="562">
          <cell r="F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  <cell r="BA562">
            <v>0</v>
          </cell>
          <cell r="BB562">
            <v>0</v>
          </cell>
          <cell r="BG562">
            <v>0</v>
          </cell>
          <cell r="BH562">
            <v>0</v>
          </cell>
          <cell r="BI562">
            <v>0</v>
          </cell>
        </row>
        <row r="563">
          <cell r="F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  <cell r="BA563">
            <v>0</v>
          </cell>
          <cell r="BB563">
            <v>0</v>
          </cell>
          <cell r="BG563">
            <v>0</v>
          </cell>
          <cell r="BH563">
            <v>0</v>
          </cell>
          <cell r="BI563">
            <v>0</v>
          </cell>
        </row>
        <row r="564">
          <cell r="F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  <cell r="BA564">
            <v>0</v>
          </cell>
          <cell r="BB564">
            <v>0</v>
          </cell>
          <cell r="BG564">
            <v>0</v>
          </cell>
          <cell r="BH564">
            <v>0</v>
          </cell>
          <cell r="BI564">
            <v>0</v>
          </cell>
        </row>
        <row r="565">
          <cell r="F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  <cell r="BA565">
            <v>0</v>
          </cell>
          <cell r="BB565">
            <v>0</v>
          </cell>
          <cell r="BG565">
            <v>0</v>
          </cell>
          <cell r="BH565">
            <v>0</v>
          </cell>
          <cell r="BI565">
            <v>0</v>
          </cell>
        </row>
        <row r="566">
          <cell r="F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  <cell r="BA566">
            <v>0</v>
          </cell>
          <cell r="BB566">
            <v>0</v>
          </cell>
          <cell r="BG566">
            <v>0</v>
          </cell>
          <cell r="BH566">
            <v>0</v>
          </cell>
          <cell r="BI566">
            <v>0</v>
          </cell>
        </row>
        <row r="567">
          <cell r="F567">
            <v>28.5</v>
          </cell>
          <cell r="K567">
            <v>0</v>
          </cell>
          <cell r="L567">
            <v>27.94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  <cell r="BA567">
            <v>0</v>
          </cell>
          <cell r="BB567">
            <v>0</v>
          </cell>
          <cell r="BG567">
            <v>0</v>
          </cell>
          <cell r="BH567">
            <v>0</v>
          </cell>
          <cell r="BI567">
            <v>0</v>
          </cell>
        </row>
        <row r="568">
          <cell r="F568">
            <v>21.6</v>
          </cell>
          <cell r="K568">
            <v>0</v>
          </cell>
          <cell r="L568">
            <v>21.18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  <cell r="BA568">
            <v>0</v>
          </cell>
          <cell r="BB568">
            <v>0</v>
          </cell>
          <cell r="BG568">
            <v>0</v>
          </cell>
          <cell r="BH568">
            <v>0</v>
          </cell>
          <cell r="BI568">
            <v>0</v>
          </cell>
        </row>
        <row r="570">
          <cell r="F570">
            <v>475.20000000000005</v>
          </cell>
          <cell r="K570">
            <v>0</v>
          </cell>
          <cell r="L570">
            <v>465.85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  <cell r="BA570">
            <v>0</v>
          </cell>
          <cell r="BB570">
            <v>0</v>
          </cell>
          <cell r="BG570">
            <v>0</v>
          </cell>
          <cell r="BH570">
            <v>0</v>
          </cell>
          <cell r="BI570">
            <v>0</v>
          </cell>
        </row>
        <row r="573">
          <cell r="F573">
            <v>13359.6</v>
          </cell>
          <cell r="K573">
            <v>0</v>
          </cell>
          <cell r="L573">
            <v>13099.83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  <cell r="BA573">
            <v>0</v>
          </cell>
          <cell r="BB573">
            <v>0</v>
          </cell>
          <cell r="BG573">
            <v>0</v>
          </cell>
          <cell r="BH573">
            <v>0</v>
          </cell>
          <cell r="BI573">
            <v>0</v>
          </cell>
        </row>
        <row r="574">
          <cell r="F574">
            <v>10322.640000000001</v>
          </cell>
          <cell r="K574">
            <v>0</v>
          </cell>
          <cell r="L574">
            <v>10115.550000000001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  <cell r="BA574">
            <v>0</v>
          </cell>
          <cell r="BB574">
            <v>0</v>
          </cell>
          <cell r="BG574">
            <v>0</v>
          </cell>
          <cell r="BH574">
            <v>0</v>
          </cell>
          <cell r="BI574">
            <v>0</v>
          </cell>
        </row>
        <row r="578">
          <cell r="F578" t="str">
            <v xml:space="preserve"> </v>
          </cell>
        </row>
        <row r="581">
          <cell r="F581">
            <v>194.4</v>
          </cell>
          <cell r="K581">
            <v>0</v>
          </cell>
          <cell r="L581">
            <v>190.5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  <cell r="BA581">
            <v>0</v>
          </cell>
          <cell r="BB581">
            <v>0</v>
          </cell>
          <cell r="BG581">
            <v>0</v>
          </cell>
          <cell r="BH581">
            <v>0</v>
          </cell>
          <cell r="BI581">
            <v>0</v>
          </cell>
        </row>
        <row r="582">
          <cell r="F582">
            <v>437.4</v>
          </cell>
          <cell r="K582">
            <v>0</v>
          </cell>
          <cell r="L582">
            <v>428.85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  <cell r="BA582">
            <v>0</v>
          </cell>
          <cell r="BB582">
            <v>0</v>
          </cell>
          <cell r="BG582">
            <v>0</v>
          </cell>
          <cell r="BH582">
            <v>0</v>
          </cell>
          <cell r="BI582">
            <v>0</v>
          </cell>
        </row>
        <row r="583">
          <cell r="AN583">
            <v>0</v>
          </cell>
          <cell r="AO583">
            <v>0</v>
          </cell>
        </row>
        <row r="584">
          <cell r="AN584">
            <v>0</v>
          </cell>
          <cell r="AO584">
            <v>0</v>
          </cell>
        </row>
        <row r="585">
          <cell r="AN585">
            <v>0</v>
          </cell>
          <cell r="AO585">
            <v>0</v>
          </cell>
        </row>
        <row r="586">
          <cell r="F586">
            <v>0</v>
          </cell>
          <cell r="AN586">
            <v>0</v>
          </cell>
          <cell r="AO586">
            <v>0</v>
          </cell>
        </row>
        <row r="587">
          <cell r="F587">
            <v>0</v>
          </cell>
          <cell r="AN587">
            <v>0</v>
          </cell>
          <cell r="AO587">
            <v>0</v>
          </cell>
        </row>
        <row r="588">
          <cell r="F588">
            <v>14975.740000000002</v>
          </cell>
          <cell r="K588">
            <v>0</v>
          </cell>
          <cell r="L588">
            <v>14676.225200000001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  <cell r="BA588">
            <v>0</v>
          </cell>
          <cell r="BB588">
            <v>0</v>
          </cell>
          <cell r="BG588">
            <v>0</v>
          </cell>
          <cell r="BH588">
            <v>0</v>
          </cell>
          <cell r="BI588">
            <v>0</v>
          </cell>
        </row>
        <row r="589">
          <cell r="F589">
            <v>805.18000000000006</v>
          </cell>
          <cell r="K589">
            <v>95.1</v>
          </cell>
          <cell r="L589">
            <v>646.68000000000006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47.55</v>
          </cell>
          <cell r="U589">
            <v>0</v>
          </cell>
          <cell r="V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  <cell r="BA589">
            <v>0</v>
          </cell>
          <cell r="BB589">
            <v>0</v>
          </cell>
          <cell r="BG589">
            <v>0</v>
          </cell>
          <cell r="BH589">
            <v>0</v>
          </cell>
          <cell r="BI589">
            <v>0</v>
          </cell>
        </row>
        <row r="590">
          <cell r="F590">
            <v>593.04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581.28</v>
          </cell>
          <cell r="U590">
            <v>0</v>
          </cell>
          <cell r="V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  <cell r="BA590">
            <v>0</v>
          </cell>
          <cell r="BB590">
            <v>0</v>
          </cell>
          <cell r="BG590">
            <v>0</v>
          </cell>
          <cell r="BH590">
            <v>0</v>
          </cell>
          <cell r="BI590">
            <v>0</v>
          </cell>
        </row>
        <row r="591">
          <cell r="F591">
            <v>331.52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325.12</v>
          </cell>
          <cell r="U591">
            <v>0</v>
          </cell>
          <cell r="V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  <cell r="BA591">
            <v>0</v>
          </cell>
          <cell r="BB591">
            <v>0</v>
          </cell>
          <cell r="BG591">
            <v>0</v>
          </cell>
          <cell r="BH591">
            <v>0</v>
          </cell>
          <cell r="BI591">
            <v>0</v>
          </cell>
        </row>
        <row r="592">
          <cell r="F592">
            <v>0</v>
          </cell>
          <cell r="AN592">
            <v>0</v>
          </cell>
          <cell r="AO592">
            <v>0</v>
          </cell>
        </row>
        <row r="593">
          <cell r="F593">
            <v>14567.58</v>
          </cell>
          <cell r="K593">
            <v>1700.06</v>
          </cell>
          <cell r="L593">
            <v>3624.08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8958.4000000000015</v>
          </cell>
          <cell r="U593">
            <v>0</v>
          </cell>
          <cell r="V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  <cell r="BA593">
            <v>0</v>
          </cell>
          <cell r="BB593">
            <v>0</v>
          </cell>
          <cell r="BG593">
            <v>0</v>
          </cell>
          <cell r="BH593">
            <v>0</v>
          </cell>
          <cell r="BI593">
            <v>0</v>
          </cell>
        </row>
        <row r="594">
          <cell r="F594">
            <v>0</v>
          </cell>
          <cell r="AN594">
            <v>0</v>
          </cell>
          <cell r="AO594">
            <v>0</v>
          </cell>
        </row>
        <row r="595">
          <cell r="F595">
            <v>6239.16</v>
          </cell>
          <cell r="K595">
            <v>728.12</v>
          </cell>
          <cell r="L595">
            <v>1552.16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3836.8</v>
          </cell>
          <cell r="U595">
            <v>0</v>
          </cell>
          <cell r="V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  <cell r="AJ595">
            <v>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O595">
            <v>0</v>
          </cell>
          <cell r="AP595">
            <v>0</v>
          </cell>
          <cell r="AT595">
            <v>0</v>
          </cell>
          <cell r="AU595">
            <v>0</v>
          </cell>
          <cell r="AV595">
            <v>0</v>
          </cell>
          <cell r="AW595">
            <v>0</v>
          </cell>
          <cell r="AX595">
            <v>0</v>
          </cell>
          <cell r="AY595">
            <v>0</v>
          </cell>
          <cell r="AZ595">
            <v>0</v>
          </cell>
          <cell r="BA595">
            <v>0</v>
          </cell>
          <cell r="BB595">
            <v>0</v>
          </cell>
          <cell r="BG595">
            <v>0</v>
          </cell>
          <cell r="BH595">
            <v>0</v>
          </cell>
          <cell r="BI595">
            <v>0</v>
          </cell>
        </row>
        <row r="596">
          <cell r="F596">
            <v>508345</v>
          </cell>
          <cell r="K596">
            <v>398702</v>
          </cell>
          <cell r="L596">
            <v>99675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  <cell r="BA596">
            <v>0</v>
          </cell>
          <cell r="BB596">
            <v>0</v>
          </cell>
          <cell r="BG596">
            <v>0</v>
          </cell>
          <cell r="BH596">
            <v>0</v>
          </cell>
          <cell r="BI596">
            <v>0</v>
          </cell>
        </row>
        <row r="597">
          <cell r="F597">
            <v>28042.48</v>
          </cell>
          <cell r="K597">
            <v>27492.63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O597">
            <v>0</v>
          </cell>
          <cell r="AP597">
            <v>0</v>
          </cell>
          <cell r="AT597">
            <v>0</v>
          </cell>
          <cell r="AU597">
            <v>0</v>
          </cell>
          <cell r="AV597">
            <v>0</v>
          </cell>
          <cell r="AW597">
            <v>0</v>
          </cell>
          <cell r="AX597">
            <v>0</v>
          </cell>
          <cell r="AY597">
            <v>0</v>
          </cell>
          <cell r="AZ597">
            <v>0</v>
          </cell>
          <cell r="BA597">
            <v>0</v>
          </cell>
          <cell r="BB597">
            <v>0</v>
          </cell>
          <cell r="BG597">
            <v>0</v>
          </cell>
          <cell r="BH597">
            <v>0</v>
          </cell>
          <cell r="BI597">
            <v>0</v>
          </cell>
        </row>
        <row r="599">
          <cell r="AN599">
            <v>0</v>
          </cell>
          <cell r="AO599">
            <v>0</v>
          </cell>
        </row>
        <row r="600">
          <cell r="F600">
            <v>3764191.0080000004</v>
          </cell>
        </row>
        <row r="602">
          <cell r="AN602">
            <v>0</v>
          </cell>
          <cell r="AO602">
            <v>0</v>
          </cell>
        </row>
        <row r="603">
          <cell r="AN603">
            <v>0</v>
          </cell>
          <cell r="AO603">
            <v>0</v>
          </cell>
        </row>
        <row r="604">
          <cell r="F604">
            <v>142700.94</v>
          </cell>
          <cell r="K604">
            <v>0</v>
          </cell>
          <cell r="L604">
            <v>27978.819999999996</v>
          </cell>
          <cell r="M604">
            <v>0</v>
          </cell>
          <cell r="N604">
            <v>0</v>
          </cell>
          <cell r="O604">
            <v>83936.459999999992</v>
          </cell>
          <cell r="P604">
            <v>27978.819999999996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O604">
            <v>0</v>
          </cell>
          <cell r="AP604">
            <v>0</v>
          </cell>
          <cell r="AT604">
            <v>0</v>
          </cell>
          <cell r="AU604">
            <v>0</v>
          </cell>
          <cell r="AV604">
            <v>0</v>
          </cell>
          <cell r="AW604">
            <v>0</v>
          </cell>
          <cell r="AX604">
            <v>0</v>
          </cell>
          <cell r="AY604">
            <v>0</v>
          </cell>
          <cell r="AZ604">
            <v>0</v>
          </cell>
          <cell r="BA604">
            <v>0</v>
          </cell>
          <cell r="BB604">
            <v>0</v>
          </cell>
          <cell r="BG604">
            <v>0</v>
          </cell>
          <cell r="BH604">
            <v>0</v>
          </cell>
          <cell r="BI604">
            <v>0</v>
          </cell>
        </row>
        <row r="605">
          <cell r="F605">
            <v>5411</v>
          </cell>
          <cell r="K605">
            <v>0</v>
          </cell>
          <cell r="L605">
            <v>4138.75</v>
          </cell>
          <cell r="M605">
            <v>0</v>
          </cell>
          <cell r="N605">
            <v>0</v>
          </cell>
          <cell r="O605">
            <v>938</v>
          </cell>
          <cell r="P605">
            <v>0</v>
          </cell>
          <cell r="Q605">
            <v>229.25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</v>
          </cell>
          <cell r="AP605">
            <v>0</v>
          </cell>
          <cell r="AT605">
            <v>0</v>
          </cell>
          <cell r="AU605">
            <v>0</v>
          </cell>
          <cell r="AV605">
            <v>0</v>
          </cell>
          <cell r="AW605">
            <v>0</v>
          </cell>
          <cell r="AX605">
            <v>0</v>
          </cell>
          <cell r="AY605">
            <v>0</v>
          </cell>
          <cell r="AZ605">
            <v>0</v>
          </cell>
          <cell r="BA605">
            <v>0</v>
          </cell>
          <cell r="BB605">
            <v>0</v>
          </cell>
          <cell r="BG605">
            <v>0</v>
          </cell>
          <cell r="BH605">
            <v>0</v>
          </cell>
          <cell r="BI605">
            <v>0</v>
          </cell>
        </row>
        <row r="606">
          <cell r="F606">
            <v>115536.43000000001</v>
          </cell>
          <cell r="K606">
            <v>0</v>
          </cell>
          <cell r="L606">
            <v>22649.05</v>
          </cell>
          <cell r="M606">
            <v>0</v>
          </cell>
          <cell r="N606">
            <v>0</v>
          </cell>
          <cell r="O606">
            <v>67957.66</v>
          </cell>
          <cell r="P606">
            <v>22649.05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O606">
            <v>0</v>
          </cell>
          <cell r="AP606">
            <v>0</v>
          </cell>
          <cell r="AT606">
            <v>0</v>
          </cell>
          <cell r="AU606">
            <v>0</v>
          </cell>
          <cell r="AV606">
            <v>0</v>
          </cell>
          <cell r="AW606">
            <v>0</v>
          </cell>
          <cell r="AX606">
            <v>0</v>
          </cell>
          <cell r="AY606">
            <v>0</v>
          </cell>
          <cell r="AZ606">
            <v>0</v>
          </cell>
          <cell r="BA606">
            <v>0</v>
          </cell>
          <cell r="BB606">
            <v>0</v>
          </cell>
          <cell r="BG606">
            <v>0</v>
          </cell>
          <cell r="BH606">
            <v>0</v>
          </cell>
          <cell r="BI606">
            <v>0</v>
          </cell>
        </row>
        <row r="607">
          <cell r="F607">
            <v>228616.6</v>
          </cell>
          <cell r="K607">
            <v>0</v>
          </cell>
          <cell r="L607">
            <v>22410.399999999998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201726.3</v>
          </cell>
          <cell r="U607">
            <v>0</v>
          </cell>
          <cell r="V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  <cell r="BA607">
            <v>0</v>
          </cell>
          <cell r="BB607">
            <v>0</v>
          </cell>
          <cell r="BG607">
            <v>0</v>
          </cell>
          <cell r="BH607">
            <v>0</v>
          </cell>
          <cell r="BI607">
            <v>0</v>
          </cell>
        </row>
        <row r="608">
          <cell r="F608">
            <v>392897.88000000006</v>
          </cell>
          <cell r="K608">
            <v>0</v>
          </cell>
          <cell r="L608">
            <v>73515.320000000007</v>
          </cell>
          <cell r="M608">
            <v>0</v>
          </cell>
          <cell r="N608">
            <v>0</v>
          </cell>
          <cell r="O608">
            <v>220545.96</v>
          </cell>
          <cell r="P608">
            <v>73515.320000000007</v>
          </cell>
          <cell r="Q608">
            <v>0</v>
          </cell>
          <cell r="R608">
            <v>0</v>
          </cell>
          <cell r="S608">
            <v>0</v>
          </cell>
          <cell r="T608">
            <v>17617.400000000001</v>
          </cell>
          <cell r="U608">
            <v>0</v>
          </cell>
          <cell r="V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  <cell r="BA608">
            <v>0</v>
          </cell>
          <cell r="BB608">
            <v>0</v>
          </cell>
          <cell r="BG608">
            <v>0</v>
          </cell>
          <cell r="BH608">
            <v>0</v>
          </cell>
          <cell r="BI608">
            <v>0</v>
          </cell>
        </row>
        <row r="609">
          <cell r="F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  <cell r="BA609">
            <v>0</v>
          </cell>
          <cell r="BB609">
            <v>0</v>
          </cell>
          <cell r="BG609">
            <v>0</v>
          </cell>
          <cell r="BH609">
            <v>0</v>
          </cell>
          <cell r="BI609">
            <v>0</v>
          </cell>
        </row>
        <row r="610">
          <cell r="F610">
            <v>158319.5</v>
          </cell>
          <cell r="K610">
            <v>0</v>
          </cell>
          <cell r="L610">
            <v>30996.5</v>
          </cell>
          <cell r="M610">
            <v>0</v>
          </cell>
          <cell r="N610">
            <v>0</v>
          </cell>
          <cell r="O610">
            <v>89723</v>
          </cell>
          <cell r="P610">
            <v>34474.5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  <cell r="BA610">
            <v>0</v>
          </cell>
          <cell r="BB610">
            <v>0</v>
          </cell>
          <cell r="BG610">
            <v>0</v>
          </cell>
          <cell r="BH610">
            <v>0</v>
          </cell>
          <cell r="BI610">
            <v>0</v>
          </cell>
        </row>
        <row r="611">
          <cell r="F611">
            <v>721854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707700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  <cell r="BA611">
            <v>0</v>
          </cell>
          <cell r="BB611">
            <v>0</v>
          </cell>
          <cell r="BG611">
            <v>0</v>
          </cell>
          <cell r="BH611">
            <v>707700</v>
          </cell>
          <cell r="BI611">
            <v>721854</v>
          </cell>
        </row>
        <row r="612">
          <cell r="F612">
            <v>63954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62700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  <cell r="BA612">
            <v>0</v>
          </cell>
          <cell r="BB612">
            <v>0</v>
          </cell>
          <cell r="BG612">
            <v>0</v>
          </cell>
          <cell r="BH612">
            <v>62700</v>
          </cell>
          <cell r="BI612">
            <v>63954</v>
          </cell>
        </row>
        <row r="613">
          <cell r="F613">
            <v>31824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31200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  <cell r="BA613">
            <v>0</v>
          </cell>
          <cell r="BB613">
            <v>0</v>
          </cell>
          <cell r="BG613">
            <v>0</v>
          </cell>
          <cell r="BH613">
            <v>31200</v>
          </cell>
          <cell r="BI613">
            <v>31824</v>
          </cell>
        </row>
        <row r="614">
          <cell r="F614">
            <v>60894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59700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  <cell r="BA614">
            <v>0</v>
          </cell>
          <cell r="BB614">
            <v>0</v>
          </cell>
          <cell r="BG614">
            <v>0</v>
          </cell>
          <cell r="BH614">
            <v>59700</v>
          </cell>
          <cell r="BI614">
            <v>60894</v>
          </cell>
        </row>
        <row r="615">
          <cell r="F615">
            <v>11628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11400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  <cell r="BA615">
            <v>0</v>
          </cell>
          <cell r="BB615">
            <v>0</v>
          </cell>
          <cell r="BG615">
            <v>0</v>
          </cell>
          <cell r="BH615">
            <v>11400</v>
          </cell>
          <cell r="BI615">
            <v>11628</v>
          </cell>
        </row>
        <row r="616">
          <cell r="F616">
            <v>3060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3000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  <cell r="BA616">
            <v>0</v>
          </cell>
          <cell r="BB616">
            <v>0</v>
          </cell>
          <cell r="BG616">
            <v>0</v>
          </cell>
          <cell r="BH616">
            <v>3000</v>
          </cell>
          <cell r="BI616">
            <v>3060</v>
          </cell>
        </row>
        <row r="617">
          <cell r="F617">
            <v>11934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11700</v>
          </cell>
          <cell r="AG617">
            <v>0</v>
          </cell>
          <cell r="AH617">
            <v>0</v>
          </cell>
          <cell r="AI617">
            <v>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P617">
            <v>0</v>
          </cell>
          <cell r="AT617">
            <v>0</v>
          </cell>
          <cell r="AU617">
            <v>0</v>
          </cell>
          <cell r="AV617">
            <v>0</v>
          </cell>
          <cell r="AW617">
            <v>0</v>
          </cell>
          <cell r="AX617">
            <v>0</v>
          </cell>
          <cell r="AY617">
            <v>0</v>
          </cell>
          <cell r="AZ617">
            <v>0</v>
          </cell>
          <cell r="BA617">
            <v>0</v>
          </cell>
          <cell r="BB617">
            <v>0</v>
          </cell>
          <cell r="BG617">
            <v>0</v>
          </cell>
          <cell r="BH617">
            <v>11700</v>
          </cell>
          <cell r="BI617">
            <v>11934</v>
          </cell>
        </row>
        <row r="618">
          <cell r="F618">
            <v>70686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69531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>
            <v>0</v>
          </cell>
          <cell r="AT618">
            <v>0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  <cell r="BA618">
            <v>0</v>
          </cell>
          <cell r="BB618">
            <v>0</v>
          </cell>
          <cell r="BG618">
            <v>0</v>
          </cell>
          <cell r="BH618">
            <v>69531</v>
          </cell>
          <cell r="BI618">
            <v>70686</v>
          </cell>
        </row>
        <row r="619">
          <cell r="F619">
            <v>221130.9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216795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  <cell r="BA619">
            <v>0</v>
          </cell>
          <cell r="BB619">
            <v>0</v>
          </cell>
          <cell r="BG619">
            <v>0</v>
          </cell>
          <cell r="BH619">
            <v>216795</v>
          </cell>
          <cell r="BI619">
            <v>221130.9</v>
          </cell>
        </row>
        <row r="620">
          <cell r="F620">
            <v>25836.6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25330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  <cell r="BA620">
            <v>0</v>
          </cell>
          <cell r="BB620">
            <v>0</v>
          </cell>
          <cell r="BG620">
            <v>0</v>
          </cell>
          <cell r="BH620">
            <v>25330</v>
          </cell>
          <cell r="BI620">
            <v>25836.6</v>
          </cell>
        </row>
        <row r="621">
          <cell r="F621">
            <v>53550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K621">
            <v>0</v>
          </cell>
          <cell r="AL621">
            <v>52500</v>
          </cell>
          <cell r="AM621">
            <v>0</v>
          </cell>
          <cell r="AN621">
            <v>0</v>
          </cell>
          <cell r="AO621">
            <v>0</v>
          </cell>
          <cell r="AP621">
            <v>0</v>
          </cell>
          <cell r="AT621">
            <v>0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  <cell r="BA621">
            <v>0</v>
          </cell>
          <cell r="BB621">
            <v>0</v>
          </cell>
          <cell r="BG621">
            <v>0</v>
          </cell>
          <cell r="BH621">
            <v>52500</v>
          </cell>
          <cell r="BI621">
            <v>53550</v>
          </cell>
        </row>
        <row r="622">
          <cell r="F622">
            <v>184570.04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180951.01960784313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  <cell r="BA622">
            <v>0</v>
          </cell>
          <cell r="BB622">
            <v>0</v>
          </cell>
          <cell r="BG622">
            <v>0</v>
          </cell>
          <cell r="BH622">
            <v>180951.01960784313</v>
          </cell>
          <cell r="BI622">
            <v>184570.04</v>
          </cell>
        </row>
        <row r="623">
          <cell r="F623">
            <v>201378.52000000002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197429.92156862744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  <cell r="BA623">
            <v>0</v>
          </cell>
          <cell r="BB623">
            <v>0</v>
          </cell>
          <cell r="BG623">
            <v>0</v>
          </cell>
          <cell r="BH623">
            <v>197429.92156862744</v>
          </cell>
          <cell r="BI623">
            <v>201378.52000000002</v>
          </cell>
        </row>
        <row r="624">
          <cell r="F624">
            <v>10990.16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10774.666666666666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  <cell r="BA624">
            <v>0</v>
          </cell>
          <cell r="BB624">
            <v>0</v>
          </cell>
          <cell r="BG624">
            <v>0</v>
          </cell>
          <cell r="BH624">
            <v>10774.666666666666</v>
          </cell>
          <cell r="BI624">
            <v>10990.16</v>
          </cell>
        </row>
        <row r="625">
          <cell r="F625">
            <v>9050.7200000000012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8873.2549019607832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  <cell r="BA625">
            <v>0</v>
          </cell>
          <cell r="BB625">
            <v>0</v>
          </cell>
          <cell r="BG625">
            <v>0</v>
          </cell>
          <cell r="BH625">
            <v>8873.2549019607832</v>
          </cell>
          <cell r="BI625">
            <v>9050.7200000000012</v>
          </cell>
        </row>
        <row r="626">
          <cell r="F626">
            <v>2262.6800000000003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2218.3137254901958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  <cell r="BA626">
            <v>0</v>
          </cell>
          <cell r="BB626">
            <v>0</v>
          </cell>
          <cell r="BG626">
            <v>0</v>
          </cell>
          <cell r="BH626">
            <v>2218.3137254901958</v>
          </cell>
          <cell r="BI626">
            <v>2262.6800000000003</v>
          </cell>
        </row>
        <row r="627">
          <cell r="F627">
            <v>3121.2000000000003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3060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  <cell r="BA627">
            <v>0</v>
          </cell>
          <cell r="BB627">
            <v>0</v>
          </cell>
          <cell r="BG627">
            <v>0</v>
          </cell>
          <cell r="BH627">
            <v>3060</v>
          </cell>
          <cell r="BI627">
            <v>3121.2000000000003</v>
          </cell>
        </row>
        <row r="628">
          <cell r="F628">
            <v>2080.8000000000002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2040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  <cell r="BA628">
            <v>0</v>
          </cell>
          <cell r="BB628">
            <v>0</v>
          </cell>
          <cell r="BG628">
            <v>0</v>
          </cell>
          <cell r="BH628">
            <v>2040</v>
          </cell>
          <cell r="BI628">
            <v>2080.8000000000002</v>
          </cell>
        </row>
        <row r="629">
          <cell r="F629">
            <v>1014693.3</v>
          </cell>
          <cell r="K629">
            <v>0</v>
          </cell>
          <cell r="L629">
            <v>113912.1</v>
          </cell>
          <cell r="M629">
            <v>28131.3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849610.8</v>
          </cell>
          <cell r="AP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  <cell r="BA629">
            <v>0</v>
          </cell>
          <cell r="BB629">
            <v>0</v>
          </cell>
          <cell r="BG629">
            <v>0</v>
          </cell>
          <cell r="BH629">
            <v>849610.8</v>
          </cell>
          <cell r="BI629">
            <v>1014693.3</v>
          </cell>
        </row>
        <row r="630">
          <cell r="F630">
            <v>22343.1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21905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  <cell r="BA630">
            <v>0</v>
          </cell>
          <cell r="BB630">
            <v>0</v>
          </cell>
          <cell r="BG630">
            <v>0</v>
          </cell>
          <cell r="BH630">
            <v>21905</v>
          </cell>
          <cell r="BI630">
            <v>22343.1</v>
          </cell>
        </row>
        <row r="631">
          <cell r="F631">
            <v>4595.1000000000004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4505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  <cell r="BA631">
            <v>0</v>
          </cell>
          <cell r="BB631">
            <v>0</v>
          </cell>
          <cell r="BG631">
            <v>0</v>
          </cell>
          <cell r="BH631">
            <v>4505</v>
          </cell>
          <cell r="BI631">
            <v>4595.1000000000004</v>
          </cell>
        </row>
        <row r="632">
          <cell r="F632">
            <v>612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600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>
            <v>0</v>
          </cell>
          <cell r="AT632">
            <v>0</v>
          </cell>
          <cell r="AU632">
            <v>0</v>
          </cell>
          <cell r="AV632">
            <v>0</v>
          </cell>
          <cell r="AW632">
            <v>0</v>
          </cell>
          <cell r="AX632">
            <v>0</v>
          </cell>
          <cell r="AY632">
            <v>0</v>
          </cell>
          <cell r="AZ632">
            <v>0</v>
          </cell>
          <cell r="BA632">
            <v>0</v>
          </cell>
          <cell r="BB632">
            <v>0</v>
          </cell>
          <cell r="BG632">
            <v>0</v>
          </cell>
          <cell r="BH632">
            <v>600</v>
          </cell>
          <cell r="BI632">
            <v>612</v>
          </cell>
        </row>
        <row r="634">
          <cell r="F634">
            <v>3775531.4700000007</v>
          </cell>
        </row>
        <row r="640">
          <cell r="F640">
            <v>588336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576800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  <cell r="BA640">
            <v>0</v>
          </cell>
          <cell r="BB640">
            <v>0</v>
          </cell>
          <cell r="BG640">
            <v>0</v>
          </cell>
          <cell r="BH640">
            <v>576800</v>
          </cell>
          <cell r="BI640">
            <v>588336</v>
          </cell>
        </row>
        <row r="641">
          <cell r="F641">
            <v>7416175.2000000002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7270760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O641">
            <v>0</v>
          </cell>
          <cell r="AP641">
            <v>0</v>
          </cell>
          <cell r="AT641">
            <v>0</v>
          </cell>
          <cell r="AU641">
            <v>0</v>
          </cell>
          <cell r="AV641">
            <v>0</v>
          </cell>
          <cell r="AW641">
            <v>0</v>
          </cell>
          <cell r="AX641">
            <v>0</v>
          </cell>
          <cell r="AY641">
            <v>0</v>
          </cell>
          <cell r="AZ641">
            <v>0</v>
          </cell>
          <cell r="BA641">
            <v>0</v>
          </cell>
          <cell r="BB641">
            <v>0</v>
          </cell>
          <cell r="BG641">
            <v>0</v>
          </cell>
          <cell r="BH641">
            <v>7270760</v>
          </cell>
          <cell r="BI641">
            <v>7416175.2000000002</v>
          </cell>
        </row>
        <row r="642">
          <cell r="F642">
            <v>46826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45889.48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  <cell r="BA642">
            <v>0</v>
          </cell>
          <cell r="BB642">
            <v>0</v>
          </cell>
          <cell r="BG642">
            <v>0</v>
          </cell>
          <cell r="BH642">
            <v>45889.48</v>
          </cell>
          <cell r="BI642">
            <v>46826</v>
          </cell>
        </row>
        <row r="643">
          <cell r="F643">
            <v>65210.9</v>
          </cell>
          <cell r="K643">
            <v>0</v>
          </cell>
          <cell r="L643">
            <v>0</v>
          </cell>
          <cell r="M643">
            <v>0</v>
          </cell>
          <cell r="N643">
            <v>63960.28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  <cell r="BA643">
            <v>0</v>
          </cell>
          <cell r="BB643">
            <v>0</v>
          </cell>
          <cell r="BG643">
            <v>0</v>
          </cell>
          <cell r="BH643">
            <v>0</v>
          </cell>
          <cell r="BI643">
            <v>0</v>
          </cell>
        </row>
        <row r="644">
          <cell r="F644">
            <v>358702.25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351670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  <cell r="BA644">
            <v>0</v>
          </cell>
          <cell r="BB644">
            <v>0</v>
          </cell>
          <cell r="BG644">
            <v>0</v>
          </cell>
          <cell r="BH644">
            <v>351670</v>
          </cell>
          <cell r="BI644">
            <v>358702.25</v>
          </cell>
        </row>
        <row r="645">
          <cell r="F645">
            <v>11122.08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10904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  <cell r="BA645">
            <v>0</v>
          </cell>
          <cell r="BB645">
            <v>0</v>
          </cell>
          <cell r="BG645">
            <v>0</v>
          </cell>
          <cell r="BH645">
            <v>10904</v>
          </cell>
          <cell r="BI645">
            <v>11122.08</v>
          </cell>
        </row>
        <row r="646">
          <cell r="F646">
            <v>70193.2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70193.2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  <cell r="BA646">
            <v>0</v>
          </cell>
          <cell r="BB646">
            <v>0</v>
          </cell>
          <cell r="BG646">
            <v>0</v>
          </cell>
          <cell r="BH646">
            <v>70193.2</v>
          </cell>
          <cell r="BI646">
            <v>70193.2</v>
          </cell>
        </row>
        <row r="647">
          <cell r="F647">
            <v>81918.720000000001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80308.800000000003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  <cell r="BA647">
            <v>0</v>
          </cell>
          <cell r="BB647">
            <v>0</v>
          </cell>
          <cell r="BG647">
            <v>0</v>
          </cell>
          <cell r="BH647">
            <v>80308.800000000003</v>
          </cell>
          <cell r="BI647">
            <v>81918.720000000001</v>
          </cell>
        </row>
        <row r="648">
          <cell r="F648">
            <v>40086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39300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  <cell r="BA648">
            <v>0</v>
          </cell>
          <cell r="BB648">
            <v>0</v>
          </cell>
          <cell r="BG648">
            <v>0</v>
          </cell>
          <cell r="BH648">
            <v>39300</v>
          </cell>
          <cell r="BI648">
            <v>40086</v>
          </cell>
        </row>
        <row r="650">
          <cell r="F650">
            <v>1777</v>
          </cell>
          <cell r="K650">
            <v>2.25</v>
          </cell>
          <cell r="L650">
            <v>120.85000000000001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X650">
            <v>0</v>
          </cell>
          <cell r="Y650">
            <v>1618.15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  <cell r="BA650">
            <v>0</v>
          </cell>
          <cell r="BB650">
            <v>0</v>
          </cell>
          <cell r="BG650">
            <v>0</v>
          </cell>
          <cell r="BH650">
            <v>0</v>
          </cell>
          <cell r="BI650">
            <v>0</v>
          </cell>
        </row>
        <row r="651">
          <cell r="F651">
            <v>102168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X651">
            <v>0</v>
          </cell>
          <cell r="Y651">
            <v>100164.6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  <cell r="BA651">
            <v>0</v>
          </cell>
          <cell r="BB651">
            <v>0</v>
          </cell>
          <cell r="BG651">
            <v>0</v>
          </cell>
          <cell r="BH651">
            <v>0</v>
          </cell>
          <cell r="BI651">
            <v>0</v>
          </cell>
        </row>
        <row r="652">
          <cell r="AN652">
            <v>0</v>
          </cell>
        </row>
        <row r="653">
          <cell r="F653">
            <v>50708.84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X653">
            <v>0</v>
          </cell>
          <cell r="Y653">
            <v>49714.559999999998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  <cell r="BA653">
            <v>0</v>
          </cell>
          <cell r="BB653">
            <v>0</v>
          </cell>
          <cell r="BG653">
            <v>0</v>
          </cell>
          <cell r="BH653">
            <v>0</v>
          </cell>
          <cell r="BI653">
            <v>0</v>
          </cell>
        </row>
        <row r="654">
          <cell r="F654">
            <v>5049.58</v>
          </cell>
          <cell r="K654">
            <v>2.68</v>
          </cell>
          <cell r="L654">
            <v>145.04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X654">
            <v>0</v>
          </cell>
          <cell r="Y654">
            <v>4801.78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  <cell r="BA654">
            <v>0</v>
          </cell>
          <cell r="BB654">
            <v>0</v>
          </cell>
          <cell r="BG654">
            <v>0</v>
          </cell>
          <cell r="BH654">
            <v>0</v>
          </cell>
          <cell r="BI654">
            <v>0</v>
          </cell>
        </row>
        <row r="655">
          <cell r="F655">
            <v>54270.16</v>
          </cell>
          <cell r="K655">
            <v>0</v>
          </cell>
          <cell r="L655">
            <v>1015.28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X655">
            <v>0</v>
          </cell>
          <cell r="Y655">
            <v>52164.56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  <cell r="BA655">
            <v>0</v>
          </cell>
          <cell r="BB655">
            <v>0</v>
          </cell>
          <cell r="BG655">
            <v>0</v>
          </cell>
          <cell r="BH655">
            <v>0</v>
          </cell>
          <cell r="BI655">
            <v>0</v>
          </cell>
        </row>
        <row r="656">
          <cell r="F656">
            <v>69775.92</v>
          </cell>
          <cell r="K656">
            <v>24.12</v>
          </cell>
          <cell r="L656">
            <v>1305.3599999999999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X656">
            <v>0</v>
          </cell>
          <cell r="Y656">
            <v>67068.72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  <cell r="BA656">
            <v>0</v>
          </cell>
          <cell r="BB656">
            <v>0</v>
          </cell>
          <cell r="BG656">
            <v>0</v>
          </cell>
          <cell r="BH656">
            <v>0</v>
          </cell>
          <cell r="BI656">
            <v>0</v>
          </cell>
        </row>
        <row r="657">
          <cell r="F657">
            <v>104287.2</v>
          </cell>
          <cell r="K657">
            <v>20.100000000000001</v>
          </cell>
          <cell r="L657">
            <v>1087.8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X657">
            <v>0</v>
          </cell>
          <cell r="Y657">
            <v>101126.40000000001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  <cell r="BA657">
            <v>0</v>
          </cell>
          <cell r="BB657">
            <v>0</v>
          </cell>
          <cell r="BG657">
            <v>0</v>
          </cell>
          <cell r="BH657">
            <v>0</v>
          </cell>
          <cell r="BI657">
            <v>0</v>
          </cell>
        </row>
        <row r="658">
          <cell r="F658">
            <v>207696.58000000002</v>
          </cell>
          <cell r="K658">
            <v>0</v>
          </cell>
          <cell r="L658">
            <v>3299.66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X658">
            <v>0</v>
          </cell>
          <cell r="Y658">
            <v>200239.12999999998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  <cell r="BA658">
            <v>0</v>
          </cell>
          <cell r="BB658">
            <v>0</v>
          </cell>
          <cell r="BG658">
            <v>0</v>
          </cell>
          <cell r="BH658">
            <v>0</v>
          </cell>
          <cell r="BI658">
            <v>0</v>
          </cell>
        </row>
        <row r="659">
          <cell r="F659">
            <v>69272.160000000003</v>
          </cell>
          <cell r="K659">
            <v>21.44</v>
          </cell>
          <cell r="L659">
            <v>1160.32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X659">
            <v>0</v>
          </cell>
          <cell r="Y659">
            <v>66723.520000000004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  <cell r="BA659">
            <v>0</v>
          </cell>
          <cell r="BB659">
            <v>0</v>
          </cell>
          <cell r="BG659">
            <v>0</v>
          </cell>
          <cell r="BH659">
            <v>0</v>
          </cell>
          <cell r="BI659">
            <v>0</v>
          </cell>
        </row>
        <row r="660">
          <cell r="F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  <cell r="BA660">
            <v>0</v>
          </cell>
          <cell r="BB660">
            <v>0</v>
          </cell>
          <cell r="BG660">
            <v>0</v>
          </cell>
          <cell r="BH660">
            <v>0</v>
          </cell>
          <cell r="BI660">
            <v>0</v>
          </cell>
        </row>
        <row r="661">
          <cell r="F661">
            <v>204101.41999999998</v>
          </cell>
          <cell r="K661">
            <v>0</v>
          </cell>
          <cell r="L661">
            <v>5236.8200000000006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X661">
            <v>0</v>
          </cell>
          <cell r="Y661">
            <v>194862.59999999998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  <cell r="BA661">
            <v>0</v>
          </cell>
          <cell r="BB661">
            <v>0</v>
          </cell>
          <cell r="BG661">
            <v>0</v>
          </cell>
          <cell r="BH661">
            <v>0</v>
          </cell>
          <cell r="BI661">
            <v>0</v>
          </cell>
        </row>
        <row r="662">
          <cell r="F662">
            <v>42094.2</v>
          </cell>
          <cell r="K662">
            <v>0</v>
          </cell>
          <cell r="L662">
            <v>361.16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X662">
            <v>0</v>
          </cell>
          <cell r="Y662">
            <v>40907.68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  <cell r="BA662">
            <v>0</v>
          </cell>
          <cell r="BB662">
            <v>0</v>
          </cell>
          <cell r="BG662">
            <v>0</v>
          </cell>
          <cell r="BH662">
            <v>0</v>
          </cell>
          <cell r="BI662">
            <v>0</v>
          </cell>
        </row>
        <row r="663">
          <cell r="F663">
            <v>12554.76</v>
          </cell>
          <cell r="K663">
            <v>0</v>
          </cell>
          <cell r="L663">
            <v>361.16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X663">
            <v>0</v>
          </cell>
          <cell r="Y663">
            <v>11947.44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  <cell r="BA663">
            <v>0</v>
          </cell>
          <cell r="BB663">
            <v>0</v>
          </cell>
          <cell r="BG663">
            <v>0</v>
          </cell>
          <cell r="BH663">
            <v>0</v>
          </cell>
          <cell r="BI663">
            <v>0</v>
          </cell>
        </row>
        <row r="664">
          <cell r="F664">
            <v>4551.25</v>
          </cell>
          <cell r="K664">
            <v>0</v>
          </cell>
          <cell r="L664">
            <v>30.1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X664">
            <v>0</v>
          </cell>
          <cell r="Y664">
            <v>4431.91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  <cell r="BA664">
            <v>0</v>
          </cell>
          <cell r="BB664">
            <v>0</v>
          </cell>
          <cell r="BG664">
            <v>0</v>
          </cell>
          <cell r="BH664">
            <v>0</v>
          </cell>
          <cell r="BI664">
            <v>0</v>
          </cell>
        </row>
        <row r="665">
          <cell r="F665">
            <v>4551.25</v>
          </cell>
          <cell r="K665">
            <v>0</v>
          </cell>
          <cell r="L665">
            <v>30.1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X665">
            <v>0</v>
          </cell>
          <cell r="Y665">
            <v>4431.91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  <cell r="BA665">
            <v>0</v>
          </cell>
          <cell r="BB665">
            <v>0</v>
          </cell>
          <cell r="BG665">
            <v>0</v>
          </cell>
          <cell r="BH665">
            <v>0</v>
          </cell>
          <cell r="BI665">
            <v>0</v>
          </cell>
        </row>
        <row r="666">
          <cell r="F666">
            <v>149493.25999999998</v>
          </cell>
          <cell r="K666">
            <v>0</v>
          </cell>
          <cell r="L666">
            <v>872.90000000000009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X666">
            <v>0</v>
          </cell>
          <cell r="Y666">
            <v>145689.33000000002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0</v>
          </cell>
          <cell r="AN666">
            <v>0</v>
          </cell>
          <cell r="AO666">
            <v>0</v>
          </cell>
          <cell r="AP666">
            <v>0</v>
          </cell>
          <cell r="AT666">
            <v>0</v>
          </cell>
          <cell r="AU666">
            <v>0</v>
          </cell>
          <cell r="AV666">
            <v>0</v>
          </cell>
          <cell r="AW666">
            <v>0</v>
          </cell>
          <cell r="AX666">
            <v>0</v>
          </cell>
          <cell r="AY666">
            <v>0</v>
          </cell>
          <cell r="AZ666">
            <v>0</v>
          </cell>
          <cell r="BA666">
            <v>0</v>
          </cell>
          <cell r="BB666">
            <v>0</v>
          </cell>
          <cell r="BG666">
            <v>0</v>
          </cell>
          <cell r="BH666">
            <v>0</v>
          </cell>
          <cell r="BI666">
            <v>0</v>
          </cell>
        </row>
        <row r="670">
          <cell r="F670">
            <v>915490.79999999993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897540</v>
          </cell>
          <cell r="AN670">
            <v>0</v>
          </cell>
          <cell r="AO670">
            <v>0</v>
          </cell>
          <cell r="AP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  <cell r="BA670">
            <v>0</v>
          </cell>
          <cell r="BB670">
            <v>0</v>
          </cell>
          <cell r="BG670">
            <v>0</v>
          </cell>
          <cell r="BH670">
            <v>897540</v>
          </cell>
          <cell r="BI670">
            <v>915490.79999999993</v>
          </cell>
        </row>
        <row r="671">
          <cell r="F671">
            <v>55392.6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54306.420000000006</v>
          </cell>
          <cell r="AN671">
            <v>0</v>
          </cell>
          <cell r="AO671">
            <v>0</v>
          </cell>
          <cell r="AP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  <cell r="BA671">
            <v>0</v>
          </cell>
          <cell r="BB671">
            <v>0</v>
          </cell>
          <cell r="BG671">
            <v>0</v>
          </cell>
          <cell r="BH671">
            <v>54306.420000000006</v>
          </cell>
          <cell r="BI671">
            <v>55392.6</v>
          </cell>
        </row>
        <row r="672">
          <cell r="F672">
            <v>294739.20000000001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K672">
            <v>0</v>
          </cell>
          <cell r="AL672">
            <v>0</v>
          </cell>
          <cell r="AM672">
            <v>288960</v>
          </cell>
          <cell r="AN672">
            <v>0</v>
          </cell>
          <cell r="AO672">
            <v>0</v>
          </cell>
          <cell r="AP672">
            <v>0</v>
          </cell>
          <cell r="AT672">
            <v>0</v>
          </cell>
          <cell r="AU672">
            <v>0</v>
          </cell>
          <cell r="AV672">
            <v>0</v>
          </cell>
          <cell r="AW672">
            <v>0</v>
          </cell>
          <cell r="AX672">
            <v>0</v>
          </cell>
          <cell r="AY672">
            <v>0</v>
          </cell>
          <cell r="AZ672">
            <v>0</v>
          </cell>
          <cell r="BA672">
            <v>0</v>
          </cell>
          <cell r="BB672">
            <v>0</v>
          </cell>
          <cell r="BG672">
            <v>0</v>
          </cell>
          <cell r="BH672">
            <v>288960</v>
          </cell>
          <cell r="BI672">
            <v>294739.20000000001</v>
          </cell>
        </row>
        <row r="673">
          <cell r="F673">
            <v>149083.20000000001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146160</v>
          </cell>
          <cell r="AN673">
            <v>0</v>
          </cell>
          <cell r="AO673">
            <v>0</v>
          </cell>
          <cell r="AP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  <cell r="BA673">
            <v>0</v>
          </cell>
          <cell r="BB673">
            <v>0</v>
          </cell>
          <cell r="BG673">
            <v>0</v>
          </cell>
          <cell r="BH673">
            <v>146160</v>
          </cell>
          <cell r="BI673">
            <v>149083.20000000001</v>
          </cell>
        </row>
        <row r="674">
          <cell r="F674">
            <v>942.48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K674">
            <v>0</v>
          </cell>
          <cell r="AL674">
            <v>0</v>
          </cell>
          <cell r="AM674">
            <v>924</v>
          </cell>
          <cell r="AN674">
            <v>0</v>
          </cell>
          <cell r="AO674">
            <v>0</v>
          </cell>
          <cell r="AP674">
            <v>0</v>
          </cell>
          <cell r="AT674">
            <v>0</v>
          </cell>
          <cell r="AU674">
            <v>0</v>
          </cell>
          <cell r="AV674">
            <v>0</v>
          </cell>
          <cell r="AW674">
            <v>0</v>
          </cell>
          <cell r="AX674">
            <v>0</v>
          </cell>
          <cell r="AY674">
            <v>0</v>
          </cell>
          <cell r="AZ674">
            <v>0</v>
          </cell>
          <cell r="BA674">
            <v>0</v>
          </cell>
          <cell r="BB674">
            <v>0</v>
          </cell>
          <cell r="BG674">
            <v>0</v>
          </cell>
          <cell r="BH674">
            <v>924</v>
          </cell>
          <cell r="BI674">
            <v>942.48</v>
          </cell>
        </row>
        <row r="675">
          <cell r="F675">
            <v>94162.319999999992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92316</v>
          </cell>
          <cell r="AN675">
            <v>0</v>
          </cell>
          <cell r="AO675">
            <v>0</v>
          </cell>
          <cell r="AP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  <cell r="BA675">
            <v>0</v>
          </cell>
          <cell r="BB675">
            <v>0</v>
          </cell>
          <cell r="BG675">
            <v>0</v>
          </cell>
          <cell r="BH675">
            <v>92316</v>
          </cell>
          <cell r="BI675">
            <v>94162.319999999992</v>
          </cell>
        </row>
        <row r="676">
          <cell r="F676">
            <v>7996.8000000000011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7840</v>
          </cell>
          <cell r="AN676">
            <v>0</v>
          </cell>
          <cell r="AO676">
            <v>0</v>
          </cell>
          <cell r="AP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  <cell r="BA676">
            <v>0</v>
          </cell>
          <cell r="BB676">
            <v>0</v>
          </cell>
          <cell r="BG676">
            <v>0</v>
          </cell>
          <cell r="BH676">
            <v>7840</v>
          </cell>
          <cell r="BI676">
            <v>7996.8000000000011</v>
          </cell>
        </row>
        <row r="677">
          <cell r="F677">
            <v>11731.16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11501.137254901962</v>
          </cell>
          <cell r="AN677">
            <v>0</v>
          </cell>
          <cell r="AO677">
            <v>0</v>
          </cell>
          <cell r="AP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  <cell r="BA677">
            <v>0</v>
          </cell>
          <cell r="BB677">
            <v>0</v>
          </cell>
          <cell r="BG677">
            <v>0</v>
          </cell>
          <cell r="BH677">
            <v>11501.137254901962</v>
          </cell>
          <cell r="BI677">
            <v>11731.16</v>
          </cell>
        </row>
        <row r="678">
          <cell r="F678">
            <v>17075.04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16740.235294117647</v>
          </cell>
          <cell r="AN678">
            <v>0</v>
          </cell>
          <cell r="AO678">
            <v>0</v>
          </cell>
          <cell r="AP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  <cell r="BA678">
            <v>0</v>
          </cell>
          <cell r="BB678">
            <v>0</v>
          </cell>
          <cell r="BG678">
            <v>0</v>
          </cell>
          <cell r="BH678">
            <v>16740.235294117647</v>
          </cell>
          <cell r="BI678">
            <v>17075.04</v>
          </cell>
        </row>
        <row r="679">
          <cell r="F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O679">
            <v>0</v>
          </cell>
          <cell r="AP679">
            <v>0</v>
          </cell>
          <cell r="AT679">
            <v>0</v>
          </cell>
          <cell r="AU679">
            <v>0</v>
          </cell>
          <cell r="AV679">
            <v>0</v>
          </cell>
          <cell r="AW679">
            <v>0</v>
          </cell>
          <cell r="AX679">
            <v>0</v>
          </cell>
          <cell r="AY679">
            <v>0</v>
          </cell>
          <cell r="AZ679">
            <v>0</v>
          </cell>
          <cell r="BA679">
            <v>0</v>
          </cell>
          <cell r="BB679">
            <v>0</v>
          </cell>
          <cell r="BG679">
            <v>0</v>
          </cell>
          <cell r="BH679">
            <v>0</v>
          </cell>
          <cell r="BI679">
            <v>0</v>
          </cell>
        </row>
        <row r="680">
          <cell r="F680">
            <v>11743.199999999999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>
            <v>0</v>
          </cell>
          <cell r="AJ680">
            <v>0</v>
          </cell>
          <cell r="AK680">
            <v>0</v>
          </cell>
          <cell r="AL680">
            <v>0</v>
          </cell>
          <cell r="AM680">
            <v>11512.941176470587</v>
          </cell>
          <cell r="AN680">
            <v>0</v>
          </cell>
          <cell r="AO680">
            <v>0</v>
          </cell>
          <cell r="AP680">
            <v>0</v>
          </cell>
          <cell r="AT680">
            <v>0</v>
          </cell>
          <cell r="AU680">
            <v>0</v>
          </cell>
          <cell r="AV680">
            <v>0</v>
          </cell>
          <cell r="AW680">
            <v>0</v>
          </cell>
          <cell r="AX680">
            <v>0</v>
          </cell>
          <cell r="AY680">
            <v>0</v>
          </cell>
          <cell r="AZ680">
            <v>0</v>
          </cell>
          <cell r="BA680">
            <v>0</v>
          </cell>
          <cell r="BB680">
            <v>0</v>
          </cell>
          <cell r="BG680">
            <v>0</v>
          </cell>
          <cell r="BH680">
            <v>11512.941176470587</v>
          </cell>
          <cell r="BI680">
            <v>11743.199999999999</v>
          </cell>
        </row>
        <row r="681">
          <cell r="F681">
            <v>32884.799999999996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32240</v>
          </cell>
          <cell r="AN681">
            <v>0</v>
          </cell>
          <cell r="AO681">
            <v>0</v>
          </cell>
          <cell r="AP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  <cell r="BA681">
            <v>0</v>
          </cell>
          <cell r="BB681">
            <v>0</v>
          </cell>
          <cell r="BG681">
            <v>0</v>
          </cell>
          <cell r="BH681">
            <v>32240</v>
          </cell>
          <cell r="BI681">
            <v>32884.799999999996</v>
          </cell>
        </row>
        <row r="682">
          <cell r="F682">
            <v>14433.599999999999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14150.588235294119</v>
          </cell>
          <cell r="AN682">
            <v>0</v>
          </cell>
          <cell r="AO682">
            <v>0</v>
          </cell>
          <cell r="AP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  <cell r="BA682">
            <v>0</v>
          </cell>
          <cell r="BB682">
            <v>0</v>
          </cell>
          <cell r="BG682">
            <v>0</v>
          </cell>
          <cell r="BH682">
            <v>14150.588235294119</v>
          </cell>
          <cell r="BI682">
            <v>14433.599999999999</v>
          </cell>
        </row>
        <row r="683">
          <cell r="F683">
            <v>43268.4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42420</v>
          </cell>
          <cell r="AN683">
            <v>0</v>
          </cell>
          <cell r="AO683">
            <v>0</v>
          </cell>
          <cell r="AP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  <cell r="BA683">
            <v>0</v>
          </cell>
          <cell r="BB683">
            <v>0</v>
          </cell>
          <cell r="BG683">
            <v>0</v>
          </cell>
          <cell r="BH683">
            <v>42420</v>
          </cell>
          <cell r="BI683">
            <v>43268.4</v>
          </cell>
        </row>
        <row r="684">
          <cell r="F684">
            <v>9824.64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9632</v>
          </cell>
          <cell r="AN684">
            <v>0</v>
          </cell>
          <cell r="AO684">
            <v>0</v>
          </cell>
          <cell r="AP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  <cell r="BA684">
            <v>0</v>
          </cell>
          <cell r="BB684">
            <v>0</v>
          </cell>
          <cell r="BG684">
            <v>0</v>
          </cell>
          <cell r="BH684">
            <v>9632</v>
          </cell>
          <cell r="BI684">
            <v>9824.64</v>
          </cell>
        </row>
        <row r="685">
          <cell r="F685">
            <v>2904.96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0</v>
          </cell>
          <cell r="AE685">
            <v>2848</v>
          </cell>
          <cell r="AF685">
            <v>0</v>
          </cell>
          <cell r="AG685">
            <v>0</v>
          </cell>
          <cell r="AH685">
            <v>0</v>
          </cell>
          <cell r="AI685">
            <v>0</v>
          </cell>
          <cell r="AJ685">
            <v>0</v>
          </cell>
          <cell r="AK685">
            <v>0</v>
          </cell>
          <cell r="AL685">
            <v>0</v>
          </cell>
          <cell r="AM685">
            <v>0</v>
          </cell>
          <cell r="AN685">
            <v>0</v>
          </cell>
          <cell r="AO685">
            <v>0</v>
          </cell>
          <cell r="AP685">
            <v>0</v>
          </cell>
          <cell r="AT685">
            <v>0</v>
          </cell>
          <cell r="AU685">
            <v>0</v>
          </cell>
          <cell r="AV685">
            <v>0</v>
          </cell>
          <cell r="AW685">
            <v>0</v>
          </cell>
          <cell r="AX685">
            <v>0</v>
          </cell>
          <cell r="AY685">
            <v>0</v>
          </cell>
          <cell r="AZ685">
            <v>0</v>
          </cell>
          <cell r="BA685">
            <v>0</v>
          </cell>
          <cell r="BB685">
            <v>0</v>
          </cell>
          <cell r="BG685">
            <v>0</v>
          </cell>
          <cell r="BH685">
            <v>2848</v>
          </cell>
          <cell r="BI685">
            <v>2904.96</v>
          </cell>
        </row>
        <row r="686">
          <cell r="F686">
            <v>2970.2400000000002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0</v>
          </cell>
          <cell r="AE686">
            <v>2912</v>
          </cell>
          <cell r="AF686">
            <v>0</v>
          </cell>
          <cell r="AG686">
            <v>0</v>
          </cell>
          <cell r="AH686">
            <v>0</v>
          </cell>
          <cell r="AI686">
            <v>0</v>
          </cell>
          <cell r="AJ686">
            <v>0</v>
          </cell>
          <cell r="AK686">
            <v>0</v>
          </cell>
          <cell r="AL686">
            <v>0</v>
          </cell>
          <cell r="AM686">
            <v>0</v>
          </cell>
          <cell r="AN686">
            <v>0</v>
          </cell>
          <cell r="AO686">
            <v>0</v>
          </cell>
          <cell r="AP686">
            <v>0</v>
          </cell>
          <cell r="AT686">
            <v>0</v>
          </cell>
          <cell r="AU686">
            <v>0</v>
          </cell>
          <cell r="AV686">
            <v>0</v>
          </cell>
          <cell r="AW686">
            <v>0</v>
          </cell>
          <cell r="AX686">
            <v>0</v>
          </cell>
          <cell r="AY686">
            <v>0</v>
          </cell>
          <cell r="AZ686">
            <v>0</v>
          </cell>
          <cell r="BA686">
            <v>0</v>
          </cell>
          <cell r="BB686">
            <v>0</v>
          </cell>
          <cell r="BG686">
            <v>0</v>
          </cell>
          <cell r="BH686">
            <v>2912</v>
          </cell>
          <cell r="BI686">
            <v>2970.2400000000002</v>
          </cell>
        </row>
        <row r="687">
          <cell r="F687">
            <v>50726.721600000012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49732.08</v>
          </cell>
          <cell r="AN687">
            <v>0</v>
          </cell>
          <cell r="AO687">
            <v>0</v>
          </cell>
          <cell r="AP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  <cell r="BA687">
            <v>0</v>
          </cell>
          <cell r="BB687">
            <v>0</v>
          </cell>
          <cell r="BG687">
            <v>0</v>
          </cell>
          <cell r="BH687">
            <v>49732.08</v>
          </cell>
          <cell r="BI687">
            <v>50726.721600000012</v>
          </cell>
        </row>
        <row r="688">
          <cell r="F688">
            <v>3929.04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0</v>
          </cell>
          <cell r="AJ688">
            <v>0</v>
          </cell>
          <cell r="AK688">
            <v>0</v>
          </cell>
          <cell r="AL688">
            <v>0</v>
          </cell>
          <cell r="AM688">
            <v>3852</v>
          </cell>
          <cell r="AN688">
            <v>0</v>
          </cell>
          <cell r="AO688">
            <v>0</v>
          </cell>
          <cell r="AP688">
            <v>0</v>
          </cell>
          <cell r="AT688">
            <v>0</v>
          </cell>
          <cell r="AU688">
            <v>0</v>
          </cell>
          <cell r="AV688">
            <v>0</v>
          </cell>
          <cell r="AW688">
            <v>0</v>
          </cell>
          <cell r="AX688">
            <v>0</v>
          </cell>
          <cell r="AY688">
            <v>0</v>
          </cell>
          <cell r="AZ688">
            <v>0</v>
          </cell>
          <cell r="BA688">
            <v>0</v>
          </cell>
          <cell r="BB688">
            <v>0</v>
          </cell>
          <cell r="BG688">
            <v>0</v>
          </cell>
          <cell r="BH688">
            <v>3852</v>
          </cell>
          <cell r="BI688">
            <v>3929.04</v>
          </cell>
        </row>
        <row r="689">
          <cell r="F689">
            <v>3492.48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3424</v>
          </cell>
          <cell r="AN689">
            <v>0</v>
          </cell>
          <cell r="AO689">
            <v>0</v>
          </cell>
          <cell r="AP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  <cell r="BA689">
            <v>0</v>
          </cell>
          <cell r="BB689">
            <v>0</v>
          </cell>
          <cell r="BG689">
            <v>0</v>
          </cell>
          <cell r="BH689">
            <v>3424</v>
          </cell>
          <cell r="BI689">
            <v>3492.48</v>
          </cell>
        </row>
        <row r="690">
          <cell r="F690">
            <v>72731.099999999991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71305</v>
          </cell>
          <cell r="AN690">
            <v>0</v>
          </cell>
          <cell r="AO690">
            <v>0</v>
          </cell>
          <cell r="AP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  <cell r="BA690">
            <v>0</v>
          </cell>
          <cell r="BB690">
            <v>0</v>
          </cell>
          <cell r="BG690">
            <v>0</v>
          </cell>
          <cell r="BH690">
            <v>71305</v>
          </cell>
          <cell r="BI690">
            <v>72731.099999999991</v>
          </cell>
        </row>
        <row r="691">
          <cell r="F691">
            <v>20006.280000000002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19614</v>
          </cell>
          <cell r="AN691">
            <v>0</v>
          </cell>
          <cell r="AO691">
            <v>0</v>
          </cell>
          <cell r="AP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  <cell r="BA691">
            <v>0</v>
          </cell>
          <cell r="BB691">
            <v>0</v>
          </cell>
          <cell r="BG691">
            <v>0</v>
          </cell>
          <cell r="BH691">
            <v>19614</v>
          </cell>
          <cell r="BI691">
            <v>20006.280000000002</v>
          </cell>
        </row>
        <row r="692">
          <cell r="F692">
            <v>87274.933199999999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85563.66</v>
          </cell>
          <cell r="AN692">
            <v>0</v>
          </cell>
          <cell r="AO692">
            <v>0</v>
          </cell>
          <cell r="AP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  <cell r="BA692">
            <v>0</v>
          </cell>
          <cell r="BB692">
            <v>0</v>
          </cell>
          <cell r="BG692">
            <v>0</v>
          </cell>
          <cell r="BH692">
            <v>85563.66</v>
          </cell>
          <cell r="BI692">
            <v>87274.933199999999</v>
          </cell>
        </row>
        <row r="693">
          <cell r="F693">
            <v>30210.553800000002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>
            <v>0</v>
          </cell>
          <cell r="AJ693">
            <v>0</v>
          </cell>
          <cell r="AK693">
            <v>0</v>
          </cell>
          <cell r="AL693">
            <v>0</v>
          </cell>
          <cell r="AM693">
            <v>29618.19</v>
          </cell>
          <cell r="AN693">
            <v>0</v>
          </cell>
          <cell r="AO693">
            <v>0</v>
          </cell>
          <cell r="AP693">
            <v>0</v>
          </cell>
          <cell r="AT693">
            <v>0</v>
          </cell>
          <cell r="AU693">
            <v>0</v>
          </cell>
          <cell r="AV693">
            <v>0</v>
          </cell>
          <cell r="AW693">
            <v>0</v>
          </cell>
          <cell r="AX693">
            <v>0</v>
          </cell>
          <cell r="AY693">
            <v>0</v>
          </cell>
          <cell r="AZ693">
            <v>0</v>
          </cell>
          <cell r="BA693">
            <v>0</v>
          </cell>
          <cell r="BB693">
            <v>0</v>
          </cell>
          <cell r="BG693">
            <v>0</v>
          </cell>
          <cell r="BH693">
            <v>29618.19</v>
          </cell>
          <cell r="BI693">
            <v>30210.553800000002</v>
          </cell>
        </row>
        <row r="694">
          <cell r="F694">
            <v>73062.399999999994</v>
          </cell>
          <cell r="K694">
            <v>0</v>
          </cell>
          <cell r="L694">
            <v>12403.199999999999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X694">
            <v>0</v>
          </cell>
          <cell r="Y694">
            <v>59225.600000000006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K694">
            <v>0</v>
          </cell>
          <cell r="AL694">
            <v>0</v>
          </cell>
          <cell r="AM694">
            <v>0</v>
          </cell>
          <cell r="AN694">
            <v>0</v>
          </cell>
          <cell r="AO694">
            <v>0</v>
          </cell>
          <cell r="AP694">
            <v>0</v>
          </cell>
          <cell r="AT694">
            <v>0</v>
          </cell>
          <cell r="AU694">
            <v>0</v>
          </cell>
          <cell r="AV694">
            <v>0</v>
          </cell>
          <cell r="AW694">
            <v>0</v>
          </cell>
          <cell r="AX694">
            <v>0</v>
          </cell>
          <cell r="AY694">
            <v>0</v>
          </cell>
          <cell r="AZ694">
            <v>0</v>
          </cell>
          <cell r="BA694">
            <v>0</v>
          </cell>
          <cell r="BB694">
            <v>0</v>
          </cell>
          <cell r="BG694">
            <v>0</v>
          </cell>
          <cell r="BH694">
            <v>0</v>
          </cell>
          <cell r="BI694">
            <v>0</v>
          </cell>
        </row>
        <row r="695">
          <cell r="F695">
            <v>86761.599999999991</v>
          </cell>
          <cell r="K695">
            <v>0</v>
          </cell>
          <cell r="L695">
            <v>14728.8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X695">
            <v>0</v>
          </cell>
          <cell r="Y695">
            <v>70330.400000000009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  <cell r="BA695">
            <v>0</v>
          </cell>
          <cell r="BB695">
            <v>0</v>
          </cell>
          <cell r="BG695">
            <v>0</v>
          </cell>
          <cell r="BH695">
            <v>0</v>
          </cell>
          <cell r="BI695">
            <v>0</v>
          </cell>
        </row>
        <row r="696">
          <cell r="F696">
            <v>506776.44</v>
          </cell>
          <cell r="K696">
            <v>0</v>
          </cell>
          <cell r="L696">
            <v>56704.56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X696">
            <v>0</v>
          </cell>
          <cell r="Y696">
            <v>440145.84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  <cell r="BA696">
            <v>0</v>
          </cell>
          <cell r="BB696">
            <v>0</v>
          </cell>
          <cell r="BG696">
            <v>0</v>
          </cell>
          <cell r="BH696">
            <v>0</v>
          </cell>
          <cell r="BI696">
            <v>0</v>
          </cell>
        </row>
        <row r="697">
          <cell r="F697">
            <v>209401.06</v>
          </cell>
          <cell r="K697">
            <v>0</v>
          </cell>
          <cell r="L697">
            <v>23430.44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X697">
            <v>0</v>
          </cell>
          <cell r="Y697">
            <v>181869.16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  <cell r="BA697">
            <v>0</v>
          </cell>
          <cell r="BB697">
            <v>0</v>
          </cell>
          <cell r="BG697">
            <v>0</v>
          </cell>
          <cell r="BH697">
            <v>0</v>
          </cell>
          <cell r="BI697">
            <v>0</v>
          </cell>
        </row>
        <row r="698">
          <cell r="F698">
            <v>75269.759999999995</v>
          </cell>
          <cell r="K698">
            <v>0</v>
          </cell>
          <cell r="L698">
            <v>10296.26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X698">
            <v>0</v>
          </cell>
          <cell r="Y698">
            <v>63494.93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  <cell r="BA698">
            <v>0</v>
          </cell>
          <cell r="BB698">
            <v>0</v>
          </cell>
          <cell r="BG698">
            <v>0</v>
          </cell>
          <cell r="BH698">
            <v>0</v>
          </cell>
          <cell r="BI698">
            <v>0</v>
          </cell>
        </row>
        <row r="699">
          <cell r="F699">
            <v>54566.82</v>
          </cell>
          <cell r="K699">
            <v>0</v>
          </cell>
          <cell r="L699">
            <v>487.73999999999995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X699">
            <v>0</v>
          </cell>
          <cell r="Y699">
            <v>53009.219999999994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  <cell r="BA699">
            <v>0</v>
          </cell>
          <cell r="BB699">
            <v>0</v>
          </cell>
          <cell r="BG699">
            <v>0</v>
          </cell>
          <cell r="BH699">
            <v>0</v>
          </cell>
          <cell r="BI699">
            <v>0</v>
          </cell>
        </row>
        <row r="700">
          <cell r="F700">
            <v>69991.039999999994</v>
          </cell>
          <cell r="K700">
            <v>0</v>
          </cell>
          <cell r="L700">
            <v>502.52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X700">
            <v>0</v>
          </cell>
          <cell r="Y700">
            <v>68116.28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  <cell r="BA700">
            <v>0</v>
          </cell>
          <cell r="BB700">
            <v>0</v>
          </cell>
          <cell r="BG700">
            <v>0</v>
          </cell>
          <cell r="BH700">
            <v>0</v>
          </cell>
          <cell r="BI700">
            <v>0</v>
          </cell>
        </row>
        <row r="701">
          <cell r="F701">
            <v>40671.539999999994</v>
          </cell>
          <cell r="K701">
            <v>0</v>
          </cell>
          <cell r="L701">
            <v>16489.2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23385.18</v>
          </cell>
          <cell r="U701">
            <v>0</v>
          </cell>
          <cell r="V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  <cell r="BA701">
            <v>0</v>
          </cell>
          <cell r="BB701">
            <v>0</v>
          </cell>
          <cell r="BG701">
            <v>0</v>
          </cell>
          <cell r="BH701">
            <v>0</v>
          </cell>
          <cell r="BI701">
            <v>0</v>
          </cell>
        </row>
        <row r="702">
          <cell r="F702">
            <v>4782.09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4688.32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  <cell r="BA702">
            <v>0</v>
          </cell>
          <cell r="BB702">
            <v>0</v>
          </cell>
          <cell r="BG702">
            <v>0</v>
          </cell>
          <cell r="BH702">
            <v>4688.32</v>
          </cell>
          <cell r="BI702">
            <v>4782.09</v>
          </cell>
        </row>
        <row r="703">
          <cell r="F703">
            <v>1656199.5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1623725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  <cell r="BA703">
            <v>0</v>
          </cell>
          <cell r="BB703">
            <v>0</v>
          </cell>
          <cell r="BG703">
            <v>0</v>
          </cell>
          <cell r="BH703">
            <v>1623725</v>
          </cell>
          <cell r="BI703">
            <v>1656199.5</v>
          </cell>
        </row>
        <row r="704">
          <cell r="F704">
            <v>64890.36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63618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  <cell r="BA704">
            <v>0</v>
          </cell>
          <cell r="BB704">
            <v>0</v>
          </cell>
          <cell r="BG704">
            <v>0</v>
          </cell>
          <cell r="BH704">
            <v>63618</v>
          </cell>
          <cell r="BI704">
            <v>64890.36</v>
          </cell>
        </row>
        <row r="705">
          <cell r="F705">
            <v>747512.93232000014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732855.81600000011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  <cell r="BA705">
            <v>0</v>
          </cell>
          <cell r="BB705">
            <v>0</v>
          </cell>
          <cell r="BG705">
            <v>0</v>
          </cell>
          <cell r="BH705">
            <v>732855.81600000011</v>
          </cell>
          <cell r="BI705">
            <v>747512.93232000014</v>
          </cell>
        </row>
        <row r="706">
          <cell r="F706">
            <v>32629.532760000002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31989.738000000001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  <cell r="BA706">
            <v>0</v>
          </cell>
          <cell r="BB706">
            <v>0</v>
          </cell>
          <cell r="BG706">
            <v>0</v>
          </cell>
          <cell r="BH706">
            <v>31989.738000000001</v>
          </cell>
          <cell r="BI706">
            <v>32629.532760000002</v>
          </cell>
        </row>
        <row r="707">
          <cell r="F707">
            <v>23730.56928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23265.263999999999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  <cell r="BA707">
            <v>0</v>
          </cell>
          <cell r="BB707">
            <v>0</v>
          </cell>
          <cell r="BG707">
            <v>0</v>
          </cell>
          <cell r="BH707">
            <v>23265.263999999999</v>
          </cell>
          <cell r="BI707">
            <v>23730.56928</v>
          </cell>
        </row>
        <row r="708">
          <cell r="F708">
            <v>53393.780880000006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52346.844000000005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  <cell r="BA708">
            <v>0</v>
          </cell>
          <cell r="BB708">
            <v>0</v>
          </cell>
          <cell r="BG708">
            <v>0</v>
          </cell>
          <cell r="BH708">
            <v>52346.844000000005</v>
          </cell>
          <cell r="BI708">
            <v>53393.780880000006</v>
          </cell>
        </row>
        <row r="709">
          <cell r="F709">
            <v>13842.83208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13571.404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  <cell r="BA709">
            <v>0</v>
          </cell>
          <cell r="BB709">
            <v>0</v>
          </cell>
          <cell r="BG709">
            <v>0</v>
          </cell>
          <cell r="BH709">
            <v>13571.404</v>
          </cell>
          <cell r="BI709">
            <v>13842.83208</v>
          </cell>
        </row>
        <row r="710">
          <cell r="F710">
            <v>19775.474400000003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19387.72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  <cell r="BA710">
            <v>0</v>
          </cell>
          <cell r="BB710">
            <v>0</v>
          </cell>
          <cell r="BG710">
            <v>0</v>
          </cell>
          <cell r="BH710">
            <v>19387.72</v>
          </cell>
          <cell r="BI710">
            <v>19775.474400000003</v>
          </cell>
        </row>
        <row r="711">
          <cell r="F711">
            <v>8404.5766200000016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8239.7810000000009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  <cell r="BA711">
            <v>0</v>
          </cell>
          <cell r="BB711">
            <v>0</v>
          </cell>
          <cell r="BG711">
            <v>0</v>
          </cell>
          <cell r="BH711">
            <v>8239.7810000000009</v>
          </cell>
          <cell r="BI711">
            <v>8404.5766200000016</v>
          </cell>
        </row>
        <row r="713">
          <cell r="F713">
            <v>4452.3612000000003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4365.0600000000004</v>
          </cell>
          <cell r="AN713">
            <v>0</v>
          </cell>
          <cell r="AO713">
            <v>0</v>
          </cell>
          <cell r="AP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  <cell r="BA713">
            <v>0</v>
          </cell>
          <cell r="BB713">
            <v>0</v>
          </cell>
          <cell r="BG713">
            <v>0</v>
          </cell>
          <cell r="BH713">
            <v>4365.0600000000004</v>
          </cell>
          <cell r="BI713">
            <v>4452.3612000000003</v>
          </cell>
        </row>
        <row r="714">
          <cell r="F714">
            <v>31927.652400000003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31301.62</v>
          </cell>
          <cell r="AN714">
            <v>0</v>
          </cell>
          <cell r="AO714">
            <v>0</v>
          </cell>
          <cell r="AP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  <cell r="BA714">
            <v>0</v>
          </cell>
          <cell r="BB714">
            <v>0</v>
          </cell>
          <cell r="BG714">
            <v>0</v>
          </cell>
          <cell r="BH714">
            <v>31301.62</v>
          </cell>
          <cell r="BI714">
            <v>31927.652400000003</v>
          </cell>
        </row>
        <row r="715">
          <cell r="F715">
            <v>1027.5888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1007.4399999999999</v>
          </cell>
          <cell r="AN715">
            <v>0</v>
          </cell>
          <cell r="AO715">
            <v>0</v>
          </cell>
          <cell r="AP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  <cell r="BA715">
            <v>0</v>
          </cell>
          <cell r="BB715">
            <v>0</v>
          </cell>
          <cell r="BG715">
            <v>0</v>
          </cell>
          <cell r="BH715">
            <v>1007.4399999999999</v>
          </cell>
          <cell r="BI715">
            <v>1027.5888</v>
          </cell>
        </row>
        <row r="716">
          <cell r="F716">
            <v>5457.6732000000002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5350.66</v>
          </cell>
          <cell r="AN716">
            <v>0</v>
          </cell>
          <cell r="AO716">
            <v>0</v>
          </cell>
          <cell r="AP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  <cell r="BA716">
            <v>0</v>
          </cell>
          <cell r="BB716">
            <v>0</v>
          </cell>
          <cell r="BG716">
            <v>0</v>
          </cell>
          <cell r="BH716">
            <v>5350.66</v>
          </cell>
          <cell r="BI716">
            <v>5457.6732000000002</v>
          </cell>
        </row>
        <row r="717">
          <cell r="F717">
            <v>198880.33439999999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194980.72</v>
          </cell>
          <cell r="AN717">
            <v>0</v>
          </cell>
          <cell r="AO717">
            <v>0</v>
          </cell>
          <cell r="AP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  <cell r="BA717">
            <v>0</v>
          </cell>
          <cell r="BB717">
            <v>0</v>
          </cell>
          <cell r="BG717">
            <v>0</v>
          </cell>
          <cell r="BH717">
            <v>194980.72</v>
          </cell>
          <cell r="BI717">
            <v>198880.33439999999</v>
          </cell>
        </row>
        <row r="718">
          <cell r="F718">
            <v>114034.59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X718">
            <v>0</v>
          </cell>
          <cell r="Y718">
            <v>111798.61764705881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  <cell r="BA718">
            <v>0</v>
          </cell>
          <cell r="BB718">
            <v>0</v>
          </cell>
          <cell r="BG718">
            <v>0</v>
          </cell>
          <cell r="BH718">
            <v>0</v>
          </cell>
          <cell r="BI718">
            <v>0</v>
          </cell>
        </row>
        <row r="719">
          <cell r="F719">
            <v>51605.96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X719">
            <v>0</v>
          </cell>
          <cell r="Y719">
            <v>50594.078431372545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  <cell r="BA719">
            <v>0</v>
          </cell>
          <cell r="BB719">
            <v>0</v>
          </cell>
          <cell r="BG719">
            <v>0</v>
          </cell>
          <cell r="BH719">
            <v>0</v>
          </cell>
          <cell r="BI719">
            <v>0</v>
          </cell>
        </row>
        <row r="720">
          <cell r="F720">
            <v>3998.4000000000005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3920</v>
          </cell>
          <cell r="AN720">
            <v>0</v>
          </cell>
          <cell r="AO720">
            <v>0</v>
          </cell>
          <cell r="AP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  <cell r="BA720">
            <v>0</v>
          </cell>
          <cell r="BB720">
            <v>0</v>
          </cell>
          <cell r="BG720">
            <v>0</v>
          </cell>
          <cell r="BH720">
            <v>3920</v>
          </cell>
          <cell r="BI720">
            <v>3998.4000000000005</v>
          </cell>
        </row>
        <row r="721">
          <cell r="F721">
            <v>22802.446800000002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22355.34</v>
          </cell>
          <cell r="AN721">
            <v>0</v>
          </cell>
          <cell r="AO721">
            <v>0</v>
          </cell>
          <cell r="AP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  <cell r="BA721">
            <v>0</v>
          </cell>
          <cell r="BB721">
            <v>0</v>
          </cell>
          <cell r="BG721">
            <v>0</v>
          </cell>
          <cell r="BH721">
            <v>22355.34</v>
          </cell>
          <cell r="BI721">
            <v>22802.446800000002</v>
          </cell>
        </row>
        <row r="722">
          <cell r="F722">
            <v>44867.76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43988</v>
          </cell>
          <cell r="AN722">
            <v>0</v>
          </cell>
          <cell r="AO722">
            <v>0</v>
          </cell>
          <cell r="AP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  <cell r="BA722">
            <v>0</v>
          </cell>
          <cell r="BB722">
            <v>0</v>
          </cell>
          <cell r="BG722">
            <v>0</v>
          </cell>
          <cell r="BH722">
            <v>43988</v>
          </cell>
          <cell r="BI722">
            <v>44867.76</v>
          </cell>
        </row>
        <row r="723">
          <cell r="F723">
            <v>57120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56000</v>
          </cell>
          <cell r="AN723">
            <v>0</v>
          </cell>
          <cell r="AO723">
            <v>0</v>
          </cell>
          <cell r="AP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  <cell r="BA723">
            <v>0</v>
          </cell>
          <cell r="BB723">
            <v>0</v>
          </cell>
          <cell r="BG723">
            <v>0</v>
          </cell>
          <cell r="BH723">
            <v>56000</v>
          </cell>
          <cell r="BI723">
            <v>57120</v>
          </cell>
        </row>
        <row r="727">
          <cell r="F727">
            <v>2770.96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2770.96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  <cell r="BA727">
            <v>0</v>
          </cell>
          <cell r="BB727">
            <v>0</v>
          </cell>
          <cell r="BG727">
            <v>0</v>
          </cell>
          <cell r="BH727">
            <v>2770.96</v>
          </cell>
          <cell r="BI727">
            <v>2770.96</v>
          </cell>
        </row>
        <row r="728">
          <cell r="F728">
            <v>44947.97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44947.97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  <cell r="BA728">
            <v>0</v>
          </cell>
          <cell r="BB728">
            <v>0</v>
          </cell>
          <cell r="BG728">
            <v>0</v>
          </cell>
          <cell r="BH728">
            <v>44947.97</v>
          </cell>
          <cell r="BI728">
            <v>44947.97</v>
          </cell>
        </row>
        <row r="729">
          <cell r="F729">
            <v>48725.880000000005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48725.880000000005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  <cell r="BA729">
            <v>0</v>
          </cell>
          <cell r="BB729">
            <v>0</v>
          </cell>
          <cell r="BG729">
            <v>0</v>
          </cell>
          <cell r="BH729">
            <v>48725.880000000005</v>
          </cell>
          <cell r="BI729">
            <v>48725.880000000005</v>
          </cell>
        </row>
        <row r="730">
          <cell r="F730">
            <v>11630.24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11630.12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  <cell r="BA730">
            <v>0</v>
          </cell>
          <cell r="BB730">
            <v>0</v>
          </cell>
          <cell r="BG730">
            <v>0</v>
          </cell>
          <cell r="BH730">
            <v>11630.12</v>
          </cell>
          <cell r="BI730">
            <v>11630.24</v>
          </cell>
        </row>
        <row r="731">
          <cell r="F731">
            <v>95063.92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95063.92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  <cell r="BA731">
            <v>0</v>
          </cell>
          <cell r="BB731">
            <v>0</v>
          </cell>
          <cell r="BG731">
            <v>0</v>
          </cell>
          <cell r="BH731">
            <v>95063.92</v>
          </cell>
          <cell r="BI731">
            <v>95063.92</v>
          </cell>
        </row>
        <row r="732">
          <cell r="F732">
            <v>24869.55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24381.911764705881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  <cell r="BA732">
            <v>0</v>
          </cell>
          <cell r="BB732">
            <v>0</v>
          </cell>
          <cell r="BG732">
            <v>0</v>
          </cell>
          <cell r="BH732">
            <v>24381.911764705881</v>
          </cell>
          <cell r="BI732">
            <v>24869.55</v>
          </cell>
        </row>
        <row r="733">
          <cell r="F733">
            <v>21044.79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20632.117647058822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  <cell r="BA733">
            <v>0</v>
          </cell>
          <cell r="BB733">
            <v>0</v>
          </cell>
          <cell r="BG733">
            <v>0</v>
          </cell>
          <cell r="BH733">
            <v>20632.117647058822</v>
          </cell>
          <cell r="BI733">
            <v>21044.79</v>
          </cell>
        </row>
        <row r="734">
          <cell r="F734">
            <v>11023.2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10807.058823529413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  <cell r="BA734">
            <v>0</v>
          </cell>
          <cell r="BB734">
            <v>0</v>
          </cell>
          <cell r="BG734">
            <v>0</v>
          </cell>
          <cell r="BH734">
            <v>10807.058823529413</v>
          </cell>
          <cell r="BI734">
            <v>11023.2</v>
          </cell>
        </row>
        <row r="735">
          <cell r="F735">
            <v>4605.8999999999996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4515.5882352941171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  <cell r="BA735">
            <v>0</v>
          </cell>
          <cell r="BB735">
            <v>0</v>
          </cell>
          <cell r="BG735">
            <v>0</v>
          </cell>
          <cell r="BH735">
            <v>4515.5882352941171</v>
          </cell>
          <cell r="BI735">
            <v>4605.8999999999996</v>
          </cell>
        </row>
        <row r="736">
          <cell r="F736">
            <v>2806.12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2751.0980392156862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  <cell r="BA736">
            <v>0</v>
          </cell>
          <cell r="BB736">
            <v>0</v>
          </cell>
          <cell r="BG736">
            <v>0</v>
          </cell>
          <cell r="BH736">
            <v>2751.0980392156862</v>
          </cell>
          <cell r="BI736">
            <v>2806.12</v>
          </cell>
        </row>
        <row r="737">
          <cell r="F737">
            <v>74494.259999999995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73033.588235294112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  <cell r="BA737">
            <v>0</v>
          </cell>
          <cell r="BB737">
            <v>0</v>
          </cell>
          <cell r="BG737">
            <v>0</v>
          </cell>
          <cell r="BH737">
            <v>73033.588235294112</v>
          </cell>
          <cell r="BI737">
            <v>74494.259999999995</v>
          </cell>
        </row>
        <row r="738">
          <cell r="F738">
            <v>122577.84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120174.35294117648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  <cell r="BA738">
            <v>0</v>
          </cell>
          <cell r="BB738">
            <v>0</v>
          </cell>
          <cell r="BG738">
            <v>0</v>
          </cell>
          <cell r="BH738">
            <v>120174.35294117648</v>
          </cell>
          <cell r="BI738">
            <v>122577.84</v>
          </cell>
        </row>
        <row r="739">
          <cell r="F739">
            <v>35809.32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35107.176470588238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  <cell r="BA739">
            <v>0</v>
          </cell>
          <cell r="BB739">
            <v>0</v>
          </cell>
          <cell r="BG739">
            <v>0</v>
          </cell>
          <cell r="BH739">
            <v>35107.176470588238</v>
          </cell>
          <cell r="BI739">
            <v>35809.32</v>
          </cell>
        </row>
        <row r="740">
          <cell r="F740">
            <v>6680.8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6549.82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  <cell r="BA740">
            <v>0</v>
          </cell>
          <cell r="BB740">
            <v>0</v>
          </cell>
          <cell r="BG740">
            <v>0</v>
          </cell>
          <cell r="BH740">
            <v>6549.82</v>
          </cell>
          <cell r="BI740">
            <v>6680.8</v>
          </cell>
        </row>
        <row r="741">
          <cell r="F741">
            <v>7139.4492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6999.46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  <cell r="BA741">
            <v>0</v>
          </cell>
          <cell r="BB741">
            <v>0</v>
          </cell>
          <cell r="BG741">
            <v>0</v>
          </cell>
          <cell r="BH741">
            <v>6999.46</v>
          </cell>
          <cell r="BI741">
            <v>7139.4492</v>
          </cell>
        </row>
        <row r="742">
          <cell r="F742">
            <v>12415.755154499997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12172.308974999996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  <cell r="BA742">
            <v>0</v>
          </cell>
          <cell r="BB742">
            <v>0</v>
          </cell>
          <cell r="BG742">
            <v>0</v>
          </cell>
          <cell r="BH742">
            <v>12172.308974999996</v>
          </cell>
          <cell r="BI742">
            <v>12415.755154499997</v>
          </cell>
        </row>
        <row r="743">
          <cell r="F743">
            <v>5348.2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5243.333333333333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  <cell r="BA743">
            <v>0</v>
          </cell>
          <cell r="BB743">
            <v>0</v>
          </cell>
          <cell r="BG743">
            <v>0</v>
          </cell>
          <cell r="BH743">
            <v>5243.333333333333</v>
          </cell>
          <cell r="BI743">
            <v>5348.2</v>
          </cell>
        </row>
        <row r="747">
          <cell r="F747">
            <v>30978.720000000001</v>
          </cell>
          <cell r="K747">
            <v>31.24</v>
          </cell>
          <cell r="L747">
            <v>1716.78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X747">
            <v>28674.06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</v>
          </cell>
          <cell r="AZ747">
            <v>0</v>
          </cell>
          <cell r="BA747">
            <v>0</v>
          </cell>
          <cell r="BB747">
            <v>0</v>
          </cell>
          <cell r="BG747">
            <v>0</v>
          </cell>
          <cell r="BH747">
            <v>0</v>
          </cell>
          <cell r="BI747">
            <v>0</v>
          </cell>
        </row>
        <row r="748">
          <cell r="F748">
            <v>31090.500000000004</v>
          </cell>
          <cell r="K748">
            <v>35.700000000000003</v>
          </cell>
          <cell r="L748">
            <v>1903.6499999999999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X748">
            <v>28527.45</v>
          </cell>
          <cell r="Y748">
            <v>0</v>
          </cell>
          <cell r="Z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  <cell r="AJ748">
            <v>0</v>
          </cell>
          <cell r="AK748">
            <v>0</v>
          </cell>
          <cell r="AL748">
            <v>0</v>
          </cell>
          <cell r="AM748">
            <v>0</v>
          </cell>
          <cell r="AN748">
            <v>0</v>
          </cell>
          <cell r="AO748">
            <v>0</v>
          </cell>
          <cell r="AP748">
            <v>0</v>
          </cell>
          <cell r="AT748">
            <v>0</v>
          </cell>
          <cell r="AU748">
            <v>0</v>
          </cell>
          <cell r="AV748">
            <v>0</v>
          </cell>
          <cell r="AW748">
            <v>0</v>
          </cell>
          <cell r="AX748">
            <v>0</v>
          </cell>
          <cell r="AY748">
            <v>0</v>
          </cell>
          <cell r="AZ748">
            <v>0</v>
          </cell>
          <cell r="BA748">
            <v>0</v>
          </cell>
          <cell r="BB748">
            <v>0</v>
          </cell>
          <cell r="BG748">
            <v>0</v>
          </cell>
          <cell r="BH748">
            <v>0</v>
          </cell>
          <cell r="BI748">
            <v>0</v>
          </cell>
        </row>
        <row r="749">
          <cell r="F749">
            <v>34702.949999999997</v>
          </cell>
          <cell r="K749">
            <v>28.900000000000002</v>
          </cell>
          <cell r="L749">
            <v>1541.05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X749">
            <v>32441.100000000002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>
            <v>0</v>
          </cell>
          <cell r="AJ749">
            <v>0</v>
          </cell>
          <cell r="AK749">
            <v>0</v>
          </cell>
          <cell r="AL749">
            <v>0</v>
          </cell>
          <cell r="AM749">
            <v>0</v>
          </cell>
          <cell r="AN749">
            <v>0</v>
          </cell>
          <cell r="AO749">
            <v>0</v>
          </cell>
          <cell r="AP749">
            <v>0</v>
          </cell>
          <cell r="AT749">
            <v>0</v>
          </cell>
          <cell r="AU749">
            <v>0</v>
          </cell>
          <cell r="AV749">
            <v>0</v>
          </cell>
          <cell r="AW749">
            <v>0</v>
          </cell>
          <cell r="AX749">
            <v>0</v>
          </cell>
          <cell r="AY749">
            <v>0</v>
          </cell>
          <cell r="AZ749">
            <v>0</v>
          </cell>
          <cell r="BA749">
            <v>0</v>
          </cell>
          <cell r="BB749">
            <v>0</v>
          </cell>
          <cell r="BG749">
            <v>0</v>
          </cell>
          <cell r="BH749">
            <v>0</v>
          </cell>
          <cell r="BI749">
            <v>0</v>
          </cell>
        </row>
        <row r="750">
          <cell r="F750">
            <v>21032.400000000001</v>
          </cell>
          <cell r="K750">
            <v>23.12</v>
          </cell>
          <cell r="L750">
            <v>1232.8399999999999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X750">
            <v>19354.84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  <cell r="BA750">
            <v>0</v>
          </cell>
          <cell r="BB750">
            <v>0</v>
          </cell>
          <cell r="BG750">
            <v>0</v>
          </cell>
          <cell r="BH750">
            <v>0</v>
          </cell>
          <cell r="BI750">
            <v>0</v>
          </cell>
        </row>
        <row r="751">
          <cell r="F751">
            <v>28007.52</v>
          </cell>
          <cell r="K751">
            <v>51.300000000000004</v>
          </cell>
          <cell r="L751">
            <v>2755.38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X751">
            <v>24630.84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  <cell r="BA751">
            <v>0</v>
          </cell>
          <cell r="BB751">
            <v>0</v>
          </cell>
          <cell r="BG751">
            <v>0</v>
          </cell>
          <cell r="BH751">
            <v>0</v>
          </cell>
          <cell r="BI751">
            <v>0</v>
          </cell>
        </row>
        <row r="752">
          <cell r="F752">
            <v>19216.29</v>
          </cell>
          <cell r="K752">
            <v>18.45</v>
          </cell>
          <cell r="L752">
            <v>990.97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X752">
            <v>17822.7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  <cell r="BA752">
            <v>0</v>
          </cell>
          <cell r="BB752">
            <v>0</v>
          </cell>
          <cell r="BG752">
            <v>0</v>
          </cell>
          <cell r="BH752">
            <v>0</v>
          </cell>
          <cell r="BI752">
            <v>0</v>
          </cell>
        </row>
        <row r="753">
          <cell r="F753">
            <v>13599.34</v>
          </cell>
          <cell r="K753">
            <v>9.23</v>
          </cell>
          <cell r="L753">
            <v>514.75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X753">
            <v>12804.85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  <cell r="BA753">
            <v>0</v>
          </cell>
          <cell r="BB753">
            <v>0</v>
          </cell>
          <cell r="BG753">
            <v>0</v>
          </cell>
          <cell r="BH753">
            <v>0</v>
          </cell>
          <cell r="BI753">
            <v>0</v>
          </cell>
        </row>
        <row r="754">
          <cell r="F754">
            <v>12067.019999999999</v>
          </cell>
          <cell r="K754">
            <v>8.19</v>
          </cell>
          <cell r="L754">
            <v>456.75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X754">
            <v>11362.05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K754">
            <v>0</v>
          </cell>
          <cell r="AL754">
            <v>0</v>
          </cell>
          <cell r="AM754">
            <v>0</v>
          </cell>
          <cell r="AN754">
            <v>0</v>
          </cell>
          <cell r="AO754">
            <v>0</v>
          </cell>
          <cell r="AP754">
            <v>0</v>
          </cell>
          <cell r="AT754">
            <v>0</v>
          </cell>
          <cell r="AU754">
            <v>0</v>
          </cell>
          <cell r="AV754">
            <v>0</v>
          </cell>
          <cell r="AW754">
            <v>0</v>
          </cell>
          <cell r="AX754">
            <v>0</v>
          </cell>
          <cell r="AY754">
            <v>0</v>
          </cell>
          <cell r="AZ754">
            <v>0</v>
          </cell>
          <cell r="BA754">
            <v>0</v>
          </cell>
          <cell r="BB754">
            <v>0</v>
          </cell>
          <cell r="BG754">
            <v>0</v>
          </cell>
          <cell r="BH754">
            <v>0</v>
          </cell>
          <cell r="BI754">
            <v>0</v>
          </cell>
        </row>
        <row r="755">
          <cell r="F755">
            <v>2175.25</v>
          </cell>
          <cell r="K755">
            <v>0</v>
          </cell>
          <cell r="L755">
            <v>79.75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X755">
            <v>2050.84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K755">
            <v>0</v>
          </cell>
          <cell r="AL755">
            <v>0</v>
          </cell>
          <cell r="AM755">
            <v>0</v>
          </cell>
          <cell r="AN755">
            <v>0</v>
          </cell>
          <cell r="AO755">
            <v>0</v>
          </cell>
          <cell r="AP755">
            <v>0</v>
          </cell>
          <cell r="AT755">
            <v>0</v>
          </cell>
          <cell r="AU755">
            <v>0</v>
          </cell>
          <cell r="AV755">
            <v>0</v>
          </cell>
          <cell r="AW755">
            <v>0</v>
          </cell>
          <cell r="AX755">
            <v>0</v>
          </cell>
          <cell r="AY755">
            <v>0</v>
          </cell>
          <cell r="AZ755">
            <v>0</v>
          </cell>
          <cell r="BA755">
            <v>0</v>
          </cell>
          <cell r="BB755">
            <v>0</v>
          </cell>
          <cell r="BG755">
            <v>0</v>
          </cell>
          <cell r="BH755">
            <v>0</v>
          </cell>
          <cell r="BI755">
            <v>0</v>
          </cell>
        </row>
        <row r="756">
          <cell r="F756">
            <v>50139.179999999993</v>
          </cell>
          <cell r="K756">
            <v>21.060000000000002</v>
          </cell>
          <cell r="L756">
            <v>1131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X756">
            <v>47995.740000000005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  <cell r="BA756">
            <v>0</v>
          </cell>
          <cell r="BB756">
            <v>0</v>
          </cell>
          <cell r="BG756">
            <v>0</v>
          </cell>
          <cell r="BH756">
            <v>0</v>
          </cell>
          <cell r="BI756">
            <v>0</v>
          </cell>
        </row>
        <row r="757">
          <cell r="F757">
            <v>20208.900000000001</v>
          </cell>
          <cell r="K757">
            <v>27.06</v>
          </cell>
          <cell r="L757">
            <v>1485.84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X757">
            <v>18290.099999999999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  <cell r="BA757">
            <v>0</v>
          </cell>
          <cell r="BB757">
            <v>0</v>
          </cell>
          <cell r="BG757">
            <v>0</v>
          </cell>
          <cell r="BH757">
            <v>0</v>
          </cell>
          <cell r="BI757">
            <v>0</v>
          </cell>
        </row>
        <row r="758">
          <cell r="F758">
            <v>60590.26</v>
          </cell>
          <cell r="K758">
            <v>0</v>
          </cell>
          <cell r="L758">
            <v>912.04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X758">
            <v>58470.22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  <cell r="BA758">
            <v>0</v>
          </cell>
          <cell r="BB758">
            <v>0</v>
          </cell>
          <cell r="BG758">
            <v>0</v>
          </cell>
          <cell r="BH758">
            <v>0</v>
          </cell>
          <cell r="BI758">
            <v>0</v>
          </cell>
        </row>
        <row r="759">
          <cell r="F759">
            <v>41037.519999999997</v>
          </cell>
          <cell r="K759">
            <v>0</v>
          </cell>
          <cell r="L759">
            <v>555.67999999999995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X759">
            <v>39663.040000000001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  <cell r="BA759">
            <v>0</v>
          </cell>
          <cell r="BB759">
            <v>0</v>
          </cell>
          <cell r="BG759">
            <v>0</v>
          </cell>
          <cell r="BH759">
            <v>0</v>
          </cell>
          <cell r="BI759">
            <v>0</v>
          </cell>
        </row>
        <row r="760">
          <cell r="F760">
            <v>103996.51</v>
          </cell>
          <cell r="K760">
            <v>0</v>
          </cell>
          <cell r="L760">
            <v>1551.5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X760">
            <v>100364.93000000001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  <cell r="AJ760">
            <v>0</v>
          </cell>
          <cell r="AK760">
            <v>0</v>
          </cell>
          <cell r="AL760">
            <v>0</v>
          </cell>
          <cell r="AM760">
            <v>0</v>
          </cell>
          <cell r="AN760">
            <v>0</v>
          </cell>
          <cell r="AO760">
            <v>0</v>
          </cell>
          <cell r="AP760">
            <v>0</v>
          </cell>
          <cell r="AT760">
            <v>0</v>
          </cell>
          <cell r="AU760">
            <v>0</v>
          </cell>
          <cell r="AV760">
            <v>0</v>
          </cell>
          <cell r="AW760">
            <v>0</v>
          </cell>
          <cell r="AX760">
            <v>0</v>
          </cell>
          <cell r="AY760">
            <v>0</v>
          </cell>
          <cell r="AZ760">
            <v>0</v>
          </cell>
          <cell r="BA760">
            <v>0</v>
          </cell>
          <cell r="BB760">
            <v>0</v>
          </cell>
          <cell r="BG760">
            <v>0</v>
          </cell>
          <cell r="BH760">
            <v>0</v>
          </cell>
          <cell r="BI760">
            <v>0</v>
          </cell>
        </row>
        <row r="761">
          <cell r="F761">
            <v>71203.86</v>
          </cell>
          <cell r="K761">
            <v>39.690000000000005</v>
          </cell>
          <cell r="L761">
            <v>2131.5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X761">
            <v>67620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>
            <v>0</v>
          </cell>
          <cell r="AJ761">
            <v>0</v>
          </cell>
          <cell r="AK761">
            <v>0</v>
          </cell>
          <cell r="AL761">
            <v>0</v>
          </cell>
          <cell r="AM761">
            <v>0</v>
          </cell>
          <cell r="AN761">
            <v>0</v>
          </cell>
          <cell r="AO761">
            <v>0</v>
          </cell>
          <cell r="AP761">
            <v>0</v>
          </cell>
          <cell r="AT761">
            <v>0</v>
          </cell>
          <cell r="AU761">
            <v>0</v>
          </cell>
          <cell r="AV761">
            <v>0</v>
          </cell>
          <cell r="AW761">
            <v>0</v>
          </cell>
          <cell r="AX761">
            <v>0</v>
          </cell>
          <cell r="AY761">
            <v>0</v>
          </cell>
          <cell r="AZ761">
            <v>0</v>
          </cell>
          <cell r="BA761">
            <v>0</v>
          </cell>
          <cell r="BB761">
            <v>0</v>
          </cell>
          <cell r="BG761">
            <v>0</v>
          </cell>
          <cell r="BH761">
            <v>0</v>
          </cell>
          <cell r="BI761">
            <v>0</v>
          </cell>
        </row>
        <row r="762">
          <cell r="F762">
            <v>505565.75999999995</v>
          </cell>
          <cell r="K762">
            <v>150.08000000000001</v>
          </cell>
          <cell r="L762">
            <v>8122.24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X762">
            <v>487310.88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  <cell r="AJ762">
            <v>0</v>
          </cell>
          <cell r="AK762">
            <v>0</v>
          </cell>
          <cell r="AL762">
            <v>0</v>
          </cell>
          <cell r="AM762">
            <v>0</v>
          </cell>
          <cell r="AN762">
            <v>0</v>
          </cell>
          <cell r="AO762">
            <v>0</v>
          </cell>
          <cell r="AP762">
            <v>0</v>
          </cell>
          <cell r="AT762">
            <v>0</v>
          </cell>
          <cell r="AU762">
            <v>0</v>
          </cell>
          <cell r="AV762">
            <v>0</v>
          </cell>
          <cell r="AW762">
            <v>0</v>
          </cell>
          <cell r="AX762">
            <v>0</v>
          </cell>
          <cell r="AY762">
            <v>0</v>
          </cell>
          <cell r="AZ762">
            <v>0</v>
          </cell>
          <cell r="BA762">
            <v>0</v>
          </cell>
          <cell r="BB762">
            <v>0</v>
          </cell>
          <cell r="BG762">
            <v>0</v>
          </cell>
          <cell r="BH762">
            <v>0</v>
          </cell>
          <cell r="BI762">
            <v>0</v>
          </cell>
        </row>
        <row r="763">
          <cell r="F763">
            <v>14636.789999999999</v>
          </cell>
          <cell r="K763">
            <v>57.330000000000005</v>
          </cell>
          <cell r="L763">
            <v>3197.25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X763">
            <v>11073.51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  <cell r="BA763">
            <v>0</v>
          </cell>
          <cell r="BB763">
            <v>0</v>
          </cell>
          <cell r="BG763">
            <v>0</v>
          </cell>
          <cell r="BH763">
            <v>0</v>
          </cell>
          <cell r="BI763">
            <v>0</v>
          </cell>
        </row>
        <row r="764">
          <cell r="F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0</v>
          </cell>
          <cell r="AJ764">
            <v>0</v>
          </cell>
          <cell r="AK764">
            <v>0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T764">
            <v>0</v>
          </cell>
          <cell r="AU764">
            <v>0</v>
          </cell>
          <cell r="AV764">
            <v>0</v>
          </cell>
          <cell r="AW764">
            <v>0</v>
          </cell>
          <cell r="AX764">
            <v>0</v>
          </cell>
          <cell r="AY764">
            <v>0</v>
          </cell>
          <cell r="AZ764">
            <v>0</v>
          </cell>
          <cell r="BA764">
            <v>0</v>
          </cell>
          <cell r="BB764">
            <v>0</v>
          </cell>
          <cell r="BG764">
            <v>0</v>
          </cell>
          <cell r="BH764">
            <v>0</v>
          </cell>
          <cell r="BI764">
            <v>0</v>
          </cell>
        </row>
        <row r="765">
          <cell r="F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0</v>
          </cell>
          <cell r="AO765">
            <v>0</v>
          </cell>
          <cell r="AP765">
            <v>0</v>
          </cell>
          <cell r="AT765">
            <v>0</v>
          </cell>
          <cell r="AU765">
            <v>0</v>
          </cell>
          <cell r="AV765">
            <v>0</v>
          </cell>
          <cell r="AW765">
            <v>0</v>
          </cell>
          <cell r="AX765">
            <v>0</v>
          </cell>
          <cell r="AY765">
            <v>0</v>
          </cell>
          <cell r="AZ765">
            <v>0</v>
          </cell>
          <cell r="BA765">
            <v>0</v>
          </cell>
          <cell r="BB765">
            <v>0</v>
          </cell>
          <cell r="BG765">
            <v>0</v>
          </cell>
          <cell r="BH765">
            <v>0</v>
          </cell>
          <cell r="BI765">
            <v>0</v>
          </cell>
        </row>
        <row r="766">
          <cell r="F766">
            <v>314056.63999999996</v>
          </cell>
          <cell r="K766">
            <v>0</v>
          </cell>
          <cell r="L766">
            <v>5358.4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X766">
            <v>302540.15999999997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  <cell r="AI766">
            <v>0</v>
          </cell>
          <cell r="AJ766">
            <v>0</v>
          </cell>
          <cell r="AK766">
            <v>0</v>
          </cell>
          <cell r="AL766">
            <v>0</v>
          </cell>
          <cell r="AM766">
            <v>0</v>
          </cell>
          <cell r="AN766">
            <v>0</v>
          </cell>
          <cell r="AO766">
            <v>0</v>
          </cell>
          <cell r="AP766">
            <v>0</v>
          </cell>
          <cell r="AT766">
            <v>0</v>
          </cell>
          <cell r="AU766">
            <v>0</v>
          </cell>
          <cell r="AV766">
            <v>0</v>
          </cell>
          <cell r="AW766">
            <v>0</v>
          </cell>
          <cell r="AX766">
            <v>0</v>
          </cell>
          <cell r="AY766">
            <v>0</v>
          </cell>
          <cell r="AZ766">
            <v>0</v>
          </cell>
          <cell r="BA766">
            <v>0</v>
          </cell>
          <cell r="BB766">
            <v>0</v>
          </cell>
          <cell r="BG766">
            <v>0</v>
          </cell>
          <cell r="BH766">
            <v>0</v>
          </cell>
          <cell r="BI766">
            <v>0</v>
          </cell>
        </row>
        <row r="767">
          <cell r="F767">
            <v>40596.159999999996</v>
          </cell>
          <cell r="K767">
            <v>0</v>
          </cell>
          <cell r="L767">
            <v>1495.68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X767">
            <v>38304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0</v>
          </cell>
          <cell r="AJ767">
            <v>0</v>
          </cell>
          <cell r="AK767">
            <v>0</v>
          </cell>
          <cell r="AL767">
            <v>0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T767">
            <v>0</v>
          </cell>
          <cell r="AU767">
            <v>0</v>
          </cell>
          <cell r="AV767">
            <v>0</v>
          </cell>
          <cell r="AW767">
            <v>0</v>
          </cell>
          <cell r="AX767">
            <v>0</v>
          </cell>
          <cell r="AY767">
            <v>0</v>
          </cell>
          <cell r="AZ767">
            <v>0</v>
          </cell>
          <cell r="BA767">
            <v>0</v>
          </cell>
          <cell r="BB767">
            <v>0</v>
          </cell>
          <cell r="BG767">
            <v>0</v>
          </cell>
          <cell r="BH767">
            <v>0</v>
          </cell>
          <cell r="BI767">
            <v>0</v>
          </cell>
        </row>
        <row r="768">
          <cell r="F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  <cell r="BA768">
            <v>0</v>
          </cell>
          <cell r="BB768">
            <v>0</v>
          </cell>
          <cell r="BG768">
            <v>0</v>
          </cell>
          <cell r="BH768">
            <v>0</v>
          </cell>
          <cell r="BI768">
            <v>0</v>
          </cell>
        </row>
        <row r="769">
          <cell r="F769">
            <v>55542.96</v>
          </cell>
          <cell r="K769">
            <v>0</v>
          </cell>
          <cell r="L769">
            <v>487.40999999999997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X769">
            <v>53972.49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  <cell r="BA769">
            <v>0</v>
          </cell>
          <cell r="BB769">
            <v>0</v>
          </cell>
          <cell r="BG769">
            <v>0</v>
          </cell>
          <cell r="BH769">
            <v>0</v>
          </cell>
          <cell r="BI769">
            <v>0</v>
          </cell>
        </row>
        <row r="771">
          <cell r="F771">
            <v>17974172.238094501</v>
          </cell>
        </row>
        <row r="775">
          <cell r="F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>
            <v>0</v>
          </cell>
          <cell r="AJ775">
            <v>0</v>
          </cell>
          <cell r="AK775">
            <v>0</v>
          </cell>
          <cell r="AL775">
            <v>0</v>
          </cell>
          <cell r="AM775">
            <v>0</v>
          </cell>
          <cell r="AN775">
            <v>0</v>
          </cell>
          <cell r="AO775">
            <v>0</v>
          </cell>
          <cell r="AP775">
            <v>0</v>
          </cell>
          <cell r="AT775">
            <v>0</v>
          </cell>
          <cell r="AU775">
            <v>0</v>
          </cell>
          <cell r="AV775">
            <v>0</v>
          </cell>
          <cell r="AW775">
            <v>0</v>
          </cell>
          <cell r="AX775">
            <v>0</v>
          </cell>
          <cell r="AY775">
            <v>0</v>
          </cell>
          <cell r="AZ775">
            <v>0</v>
          </cell>
          <cell r="BA775">
            <v>0</v>
          </cell>
          <cell r="BB775">
            <v>0</v>
          </cell>
          <cell r="BG775">
            <v>0</v>
          </cell>
          <cell r="BH775">
            <v>0</v>
          </cell>
          <cell r="BI775">
            <v>0</v>
          </cell>
        </row>
        <row r="776">
          <cell r="F776">
            <v>55053.599999999999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</v>
          </cell>
          <cell r="AL776">
            <v>0</v>
          </cell>
          <cell r="AM776">
            <v>0</v>
          </cell>
          <cell r="AN776">
            <v>0</v>
          </cell>
          <cell r="AO776">
            <v>0</v>
          </cell>
          <cell r="AP776">
            <v>0</v>
          </cell>
          <cell r="AT776">
            <v>55053.599999999999</v>
          </cell>
          <cell r="AU776">
            <v>0</v>
          </cell>
          <cell r="AV776">
            <v>0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  <cell r="BA776">
            <v>0</v>
          </cell>
          <cell r="BB776">
            <v>0</v>
          </cell>
          <cell r="BG776">
            <v>0</v>
          </cell>
          <cell r="BH776">
            <v>55053.599999999999</v>
          </cell>
          <cell r="BI776">
            <v>55053.599999999999</v>
          </cell>
        </row>
        <row r="777">
          <cell r="F777">
            <v>1870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0</v>
          </cell>
          <cell r="AH777">
            <v>0</v>
          </cell>
          <cell r="AI777">
            <v>0</v>
          </cell>
          <cell r="AJ777">
            <v>0</v>
          </cell>
          <cell r="AK777">
            <v>0</v>
          </cell>
          <cell r="AL777">
            <v>0</v>
          </cell>
          <cell r="AM777">
            <v>0</v>
          </cell>
          <cell r="AN777">
            <v>0</v>
          </cell>
          <cell r="AO777">
            <v>0</v>
          </cell>
          <cell r="AP777">
            <v>0</v>
          </cell>
          <cell r="AT777">
            <v>1870</v>
          </cell>
          <cell r="AU777">
            <v>0</v>
          </cell>
          <cell r="AV777">
            <v>0</v>
          </cell>
          <cell r="AW777">
            <v>0</v>
          </cell>
          <cell r="AX777">
            <v>0</v>
          </cell>
          <cell r="AY777">
            <v>0</v>
          </cell>
          <cell r="AZ777">
            <v>0</v>
          </cell>
          <cell r="BA777">
            <v>0</v>
          </cell>
          <cell r="BB777">
            <v>0</v>
          </cell>
          <cell r="BG777">
            <v>0</v>
          </cell>
          <cell r="BH777">
            <v>1870</v>
          </cell>
          <cell r="BI777">
            <v>1870</v>
          </cell>
        </row>
        <row r="778">
          <cell r="F778">
            <v>350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0</v>
          </cell>
          <cell r="AH778">
            <v>0</v>
          </cell>
          <cell r="AI778">
            <v>0</v>
          </cell>
          <cell r="AJ778">
            <v>0</v>
          </cell>
          <cell r="AK778">
            <v>0</v>
          </cell>
          <cell r="AL778">
            <v>0</v>
          </cell>
          <cell r="AM778">
            <v>0</v>
          </cell>
          <cell r="AN778">
            <v>0</v>
          </cell>
          <cell r="AO778">
            <v>0</v>
          </cell>
          <cell r="AP778">
            <v>0</v>
          </cell>
          <cell r="AT778">
            <v>350</v>
          </cell>
          <cell r="AU778">
            <v>0</v>
          </cell>
          <cell r="AV778">
            <v>0</v>
          </cell>
          <cell r="AW778">
            <v>0</v>
          </cell>
          <cell r="AX778">
            <v>0</v>
          </cell>
          <cell r="AY778">
            <v>0</v>
          </cell>
          <cell r="AZ778">
            <v>0</v>
          </cell>
          <cell r="BA778">
            <v>0</v>
          </cell>
          <cell r="BB778">
            <v>0</v>
          </cell>
          <cell r="BG778">
            <v>0</v>
          </cell>
          <cell r="BH778">
            <v>350</v>
          </cell>
          <cell r="BI778">
            <v>350</v>
          </cell>
        </row>
        <row r="779">
          <cell r="F779">
            <v>16830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T779">
            <v>16830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  <cell r="BA779">
            <v>0</v>
          </cell>
          <cell r="BB779">
            <v>0</v>
          </cell>
          <cell r="BG779">
            <v>0</v>
          </cell>
          <cell r="BH779">
            <v>16830</v>
          </cell>
          <cell r="BI779">
            <v>16830</v>
          </cell>
        </row>
        <row r="780">
          <cell r="F780">
            <v>11880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T780">
            <v>11880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  <cell r="BA780">
            <v>0</v>
          </cell>
          <cell r="BB780">
            <v>0</v>
          </cell>
          <cell r="BG780">
            <v>0</v>
          </cell>
          <cell r="BH780">
            <v>11880</v>
          </cell>
          <cell r="BI780">
            <v>11880</v>
          </cell>
        </row>
        <row r="781">
          <cell r="F781">
            <v>68127.23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T781">
            <v>68127.23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  <cell r="BA781">
            <v>0</v>
          </cell>
          <cell r="BB781">
            <v>0</v>
          </cell>
          <cell r="BG781">
            <v>0</v>
          </cell>
          <cell r="BH781">
            <v>68127.23</v>
          </cell>
          <cell r="BI781">
            <v>68127.23</v>
          </cell>
        </row>
        <row r="782">
          <cell r="F782">
            <v>179398.83419999998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K782">
            <v>0</v>
          </cell>
          <cell r="AL782">
            <v>0</v>
          </cell>
          <cell r="AM782">
            <v>0</v>
          </cell>
          <cell r="AN782">
            <v>0</v>
          </cell>
          <cell r="AO782">
            <v>0</v>
          </cell>
          <cell r="AP782">
            <v>0</v>
          </cell>
          <cell r="AT782">
            <v>175881.21</v>
          </cell>
          <cell r="AU782">
            <v>0</v>
          </cell>
          <cell r="AV782">
            <v>0</v>
          </cell>
          <cell r="AW782">
            <v>0</v>
          </cell>
          <cell r="AX782">
            <v>0</v>
          </cell>
          <cell r="AY782">
            <v>0</v>
          </cell>
          <cell r="AZ782">
            <v>0</v>
          </cell>
          <cell r="BA782">
            <v>0</v>
          </cell>
          <cell r="BB782">
            <v>0</v>
          </cell>
          <cell r="BG782">
            <v>0</v>
          </cell>
          <cell r="BH782">
            <v>175881.21</v>
          </cell>
          <cell r="BI782">
            <v>179398.83419999998</v>
          </cell>
        </row>
        <row r="783">
          <cell r="F783">
            <v>5433.4787999999999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  <cell r="AI783">
            <v>0</v>
          </cell>
          <cell r="AJ783">
            <v>0</v>
          </cell>
          <cell r="AK783">
            <v>0</v>
          </cell>
          <cell r="AL783">
            <v>0</v>
          </cell>
          <cell r="AM783">
            <v>0</v>
          </cell>
          <cell r="AN783">
            <v>0</v>
          </cell>
          <cell r="AO783">
            <v>0</v>
          </cell>
          <cell r="AP783">
            <v>0</v>
          </cell>
          <cell r="AT783">
            <v>5326.94</v>
          </cell>
          <cell r="AU783">
            <v>0</v>
          </cell>
          <cell r="AV783">
            <v>0</v>
          </cell>
          <cell r="AW783">
            <v>0</v>
          </cell>
          <cell r="AX783">
            <v>0</v>
          </cell>
          <cell r="AY783">
            <v>0</v>
          </cell>
          <cell r="AZ783">
            <v>0</v>
          </cell>
          <cell r="BA783">
            <v>0</v>
          </cell>
          <cell r="BB783">
            <v>0</v>
          </cell>
          <cell r="BG783">
            <v>0</v>
          </cell>
          <cell r="BH783">
            <v>5326.94</v>
          </cell>
          <cell r="BI783">
            <v>5433.4787999999999</v>
          </cell>
        </row>
        <row r="787">
          <cell r="F787">
            <v>70495.933199999999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K787">
            <v>0</v>
          </cell>
          <cell r="AL787">
            <v>0</v>
          </cell>
          <cell r="AM787">
            <v>0</v>
          </cell>
          <cell r="AN787">
            <v>0</v>
          </cell>
          <cell r="AO787">
            <v>0</v>
          </cell>
          <cell r="AP787">
            <v>0</v>
          </cell>
          <cell r="AT787">
            <v>69113.66</v>
          </cell>
          <cell r="AU787">
            <v>0</v>
          </cell>
          <cell r="AV787">
            <v>0</v>
          </cell>
          <cell r="AW787">
            <v>0</v>
          </cell>
          <cell r="AX787">
            <v>0</v>
          </cell>
          <cell r="AY787">
            <v>0</v>
          </cell>
          <cell r="AZ787">
            <v>0</v>
          </cell>
          <cell r="BA787">
            <v>0</v>
          </cell>
          <cell r="BB787">
            <v>0</v>
          </cell>
          <cell r="BG787">
            <v>0</v>
          </cell>
          <cell r="BH787">
            <v>69113.66</v>
          </cell>
          <cell r="BI787">
            <v>70495.933199999999</v>
          </cell>
        </row>
        <row r="788">
          <cell r="F788">
            <v>152253.97200000001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T788">
            <v>149268.6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  <cell r="BA788">
            <v>0</v>
          </cell>
          <cell r="BB788">
            <v>0</v>
          </cell>
          <cell r="BG788">
            <v>0</v>
          </cell>
          <cell r="BH788">
            <v>149268.6</v>
          </cell>
          <cell r="BI788">
            <v>152253.97200000001</v>
          </cell>
        </row>
        <row r="789">
          <cell r="F789">
            <v>47503.684800000003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T789">
            <v>46572.240000000005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  <cell r="BA789">
            <v>0</v>
          </cell>
          <cell r="BB789">
            <v>0</v>
          </cell>
          <cell r="BG789">
            <v>0</v>
          </cell>
          <cell r="BH789">
            <v>46572.240000000005</v>
          </cell>
          <cell r="BI789">
            <v>47503.684800000003</v>
          </cell>
        </row>
        <row r="790">
          <cell r="F790">
            <v>19026.467999999997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T790">
            <v>18653.399999999998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  <cell r="BA790">
            <v>0</v>
          </cell>
          <cell r="BB790">
            <v>0</v>
          </cell>
          <cell r="BG790">
            <v>0</v>
          </cell>
          <cell r="BH790">
            <v>18653.399999999998</v>
          </cell>
          <cell r="BI790">
            <v>19026.467999999997</v>
          </cell>
        </row>
        <row r="791">
          <cell r="F791">
            <v>6026.4863999999998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  <cell r="AJ791">
            <v>0</v>
          </cell>
          <cell r="AK791">
            <v>0</v>
          </cell>
          <cell r="AL791">
            <v>0</v>
          </cell>
          <cell r="AM791">
            <v>0</v>
          </cell>
          <cell r="AN791">
            <v>0</v>
          </cell>
          <cell r="AO791">
            <v>0</v>
          </cell>
          <cell r="AP791">
            <v>0</v>
          </cell>
          <cell r="AT791">
            <v>5908.32</v>
          </cell>
          <cell r="AU791">
            <v>0</v>
          </cell>
          <cell r="AV791">
            <v>0</v>
          </cell>
          <cell r="AW791">
            <v>0</v>
          </cell>
          <cell r="AX791">
            <v>0</v>
          </cell>
          <cell r="AY791">
            <v>0</v>
          </cell>
          <cell r="AZ791">
            <v>0</v>
          </cell>
          <cell r="BA791">
            <v>0</v>
          </cell>
          <cell r="BB791">
            <v>0</v>
          </cell>
          <cell r="BG791">
            <v>0</v>
          </cell>
          <cell r="BH791">
            <v>5908.32</v>
          </cell>
          <cell r="BI791">
            <v>6026.4863999999998</v>
          </cell>
        </row>
        <row r="793">
          <cell r="AP793">
            <v>0</v>
          </cell>
        </row>
        <row r="794">
          <cell r="AP794">
            <v>0</v>
          </cell>
        </row>
        <row r="795">
          <cell r="F795">
            <v>65285.799999999996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T795">
            <v>65285.799999999996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  <cell r="BA795">
            <v>0</v>
          </cell>
          <cell r="BB795">
            <v>0</v>
          </cell>
          <cell r="BG795">
            <v>0</v>
          </cell>
          <cell r="BH795">
            <v>65285.799999999996</v>
          </cell>
          <cell r="BI795">
            <v>65285.799999999996</v>
          </cell>
        </row>
        <row r="796">
          <cell r="F796">
            <v>29268.800000000003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K796">
            <v>0</v>
          </cell>
          <cell r="AL796">
            <v>0</v>
          </cell>
          <cell r="AM796">
            <v>0</v>
          </cell>
          <cell r="AN796">
            <v>0</v>
          </cell>
          <cell r="AO796">
            <v>0</v>
          </cell>
          <cell r="AP796">
            <v>0</v>
          </cell>
          <cell r="AT796">
            <v>29268.800000000003</v>
          </cell>
          <cell r="AU796">
            <v>0</v>
          </cell>
          <cell r="AV796">
            <v>0</v>
          </cell>
          <cell r="AW796">
            <v>0</v>
          </cell>
          <cell r="AX796">
            <v>0</v>
          </cell>
          <cell r="AY796">
            <v>0</v>
          </cell>
          <cell r="AZ796">
            <v>0</v>
          </cell>
          <cell r="BA796">
            <v>0</v>
          </cell>
          <cell r="BB796">
            <v>0</v>
          </cell>
          <cell r="BG796">
            <v>0</v>
          </cell>
          <cell r="BH796">
            <v>29268.800000000003</v>
          </cell>
          <cell r="BI796">
            <v>29268.800000000003</v>
          </cell>
        </row>
        <row r="797">
          <cell r="F797">
            <v>307.2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K797">
            <v>0</v>
          </cell>
          <cell r="AL797">
            <v>0</v>
          </cell>
          <cell r="AM797">
            <v>0</v>
          </cell>
          <cell r="AN797">
            <v>0</v>
          </cell>
          <cell r="AO797">
            <v>0</v>
          </cell>
          <cell r="AP797">
            <v>0</v>
          </cell>
          <cell r="AT797">
            <v>307.2</v>
          </cell>
          <cell r="AU797">
            <v>0</v>
          </cell>
          <cell r="AV797">
            <v>0</v>
          </cell>
          <cell r="AW797">
            <v>0</v>
          </cell>
          <cell r="AX797">
            <v>0</v>
          </cell>
          <cell r="AY797">
            <v>0</v>
          </cell>
          <cell r="AZ797">
            <v>0</v>
          </cell>
          <cell r="BA797">
            <v>0</v>
          </cell>
          <cell r="BB797">
            <v>0</v>
          </cell>
          <cell r="BG797">
            <v>0</v>
          </cell>
          <cell r="BH797">
            <v>307.2</v>
          </cell>
          <cell r="BI797">
            <v>307.2</v>
          </cell>
        </row>
        <row r="798">
          <cell r="F798">
            <v>1837.5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K798">
            <v>0</v>
          </cell>
          <cell r="AL798">
            <v>0</v>
          </cell>
          <cell r="AM798">
            <v>0</v>
          </cell>
          <cell r="AN798">
            <v>0</v>
          </cell>
          <cell r="AO798">
            <v>0</v>
          </cell>
          <cell r="AP798">
            <v>0</v>
          </cell>
          <cell r="AT798">
            <v>1837.5</v>
          </cell>
          <cell r="AU798">
            <v>0</v>
          </cell>
          <cell r="AV798">
            <v>0</v>
          </cell>
          <cell r="AW798">
            <v>0</v>
          </cell>
          <cell r="AX798">
            <v>0</v>
          </cell>
          <cell r="AY798">
            <v>0</v>
          </cell>
          <cell r="AZ798">
            <v>0</v>
          </cell>
          <cell r="BA798">
            <v>0</v>
          </cell>
          <cell r="BB798">
            <v>0</v>
          </cell>
          <cell r="BG798">
            <v>0</v>
          </cell>
          <cell r="BH798">
            <v>1837.5</v>
          </cell>
          <cell r="BI798">
            <v>1837.5</v>
          </cell>
        </row>
        <row r="799">
          <cell r="F799">
            <v>2500.4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0</v>
          </cell>
          <cell r="X799">
            <v>0</v>
          </cell>
          <cell r="Y799">
            <v>0</v>
          </cell>
          <cell r="Z799">
            <v>0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  <cell r="AI799">
            <v>0</v>
          </cell>
          <cell r="AJ799">
            <v>0</v>
          </cell>
          <cell r="AK799">
            <v>0</v>
          </cell>
          <cell r="AL799">
            <v>0</v>
          </cell>
          <cell r="AM799">
            <v>0</v>
          </cell>
          <cell r="AN799">
            <v>0</v>
          </cell>
          <cell r="AO799">
            <v>0</v>
          </cell>
          <cell r="AP799">
            <v>0</v>
          </cell>
          <cell r="AT799">
            <v>2500.4</v>
          </cell>
          <cell r="AU799">
            <v>0</v>
          </cell>
          <cell r="AV799">
            <v>0</v>
          </cell>
          <cell r="AW799">
            <v>0</v>
          </cell>
          <cell r="AX799">
            <v>0</v>
          </cell>
          <cell r="AY799">
            <v>0</v>
          </cell>
          <cell r="AZ799">
            <v>0</v>
          </cell>
          <cell r="BA799">
            <v>0</v>
          </cell>
          <cell r="BB799">
            <v>0</v>
          </cell>
          <cell r="BG799">
            <v>0</v>
          </cell>
          <cell r="BH799">
            <v>2500.4</v>
          </cell>
          <cell r="BI799">
            <v>2500.4</v>
          </cell>
        </row>
        <row r="800">
          <cell r="F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T800">
            <v>0</v>
          </cell>
          <cell r="AU800">
            <v>0</v>
          </cell>
          <cell r="AV800">
            <v>0</v>
          </cell>
          <cell r="AW800">
            <v>0</v>
          </cell>
          <cell r="AX800">
            <v>0</v>
          </cell>
          <cell r="AY800">
            <v>0</v>
          </cell>
          <cell r="AZ800">
            <v>0</v>
          </cell>
          <cell r="BA800">
            <v>0</v>
          </cell>
          <cell r="BB800">
            <v>0</v>
          </cell>
          <cell r="BG800">
            <v>0</v>
          </cell>
          <cell r="BH800">
            <v>0</v>
          </cell>
          <cell r="BI800">
            <v>0</v>
          </cell>
        </row>
        <row r="801">
          <cell r="F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K801">
            <v>0</v>
          </cell>
          <cell r="AL801">
            <v>0</v>
          </cell>
          <cell r="AM801">
            <v>0</v>
          </cell>
          <cell r="AN801">
            <v>0</v>
          </cell>
          <cell r="AO801">
            <v>0</v>
          </cell>
          <cell r="AP801">
            <v>0</v>
          </cell>
          <cell r="AT801">
            <v>0</v>
          </cell>
          <cell r="AU801">
            <v>0</v>
          </cell>
          <cell r="AV801">
            <v>0</v>
          </cell>
          <cell r="AW801">
            <v>0</v>
          </cell>
          <cell r="AX801">
            <v>0</v>
          </cell>
          <cell r="AY801">
            <v>0</v>
          </cell>
          <cell r="AZ801">
            <v>0</v>
          </cell>
          <cell r="BA801">
            <v>0</v>
          </cell>
          <cell r="BB801">
            <v>0</v>
          </cell>
          <cell r="BG801">
            <v>0</v>
          </cell>
          <cell r="BH801">
            <v>0</v>
          </cell>
          <cell r="BI801">
            <v>0</v>
          </cell>
        </row>
        <row r="802">
          <cell r="F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>
            <v>0</v>
          </cell>
          <cell r="X802">
            <v>0</v>
          </cell>
          <cell r="Y802">
            <v>0</v>
          </cell>
          <cell r="Z802">
            <v>0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0</v>
          </cell>
          <cell r="AJ802">
            <v>0</v>
          </cell>
          <cell r="AK802">
            <v>0</v>
          </cell>
          <cell r="AL802">
            <v>0</v>
          </cell>
          <cell r="AM802">
            <v>0</v>
          </cell>
          <cell r="AN802">
            <v>0</v>
          </cell>
          <cell r="AO802">
            <v>0</v>
          </cell>
          <cell r="AP802">
            <v>0</v>
          </cell>
          <cell r="AT802">
            <v>0</v>
          </cell>
          <cell r="AU802">
            <v>0</v>
          </cell>
          <cell r="AV802">
            <v>0</v>
          </cell>
          <cell r="AW802">
            <v>0</v>
          </cell>
          <cell r="AX802">
            <v>0</v>
          </cell>
          <cell r="AY802">
            <v>0</v>
          </cell>
          <cell r="AZ802">
            <v>0</v>
          </cell>
          <cell r="BA802">
            <v>0</v>
          </cell>
          <cell r="BB802">
            <v>0</v>
          </cell>
          <cell r="BG802">
            <v>0</v>
          </cell>
          <cell r="BH802">
            <v>0</v>
          </cell>
          <cell r="BI802">
            <v>0</v>
          </cell>
        </row>
        <row r="803">
          <cell r="F803">
            <v>584.25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T803">
            <v>584.25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  <cell r="BA803">
            <v>0</v>
          </cell>
          <cell r="BB803">
            <v>0</v>
          </cell>
          <cell r="BG803">
            <v>0</v>
          </cell>
          <cell r="BH803">
            <v>584.25</v>
          </cell>
          <cell r="BI803">
            <v>584.25</v>
          </cell>
        </row>
        <row r="804">
          <cell r="F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>
            <v>0</v>
          </cell>
          <cell r="AJ804">
            <v>0</v>
          </cell>
          <cell r="AK804">
            <v>0</v>
          </cell>
          <cell r="AL804">
            <v>0</v>
          </cell>
          <cell r="AM804">
            <v>0</v>
          </cell>
          <cell r="AN804">
            <v>0</v>
          </cell>
          <cell r="AO804">
            <v>0</v>
          </cell>
          <cell r="AP804">
            <v>0</v>
          </cell>
          <cell r="AT804">
            <v>0</v>
          </cell>
          <cell r="AU804">
            <v>0</v>
          </cell>
          <cell r="AV804">
            <v>0</v>
          </cell>
          <cell r="AW804">
            <v>0</v>
          </cell>
          <cell r="AX804">
            <v>0</v>
          </cell>
          <cell r="AY804">
            <v>0</v>
          </cell>
          <cell r="AZ804">
            <v>0</v>
          </cell>
          <cell r="BA804">
            <v>0</v>
          </cell>
          <cell r="BB804">
            <v>0</v>
          </cell>
          <cell r="BG804">
            <v>0</v>
          </cell>
          <cell r="BH804">
            <v>0</v>
          </cell>
          <cell r="BI804">
            <v>0</v>
          </cell>
        </row>
        <row r="805">
          <cell r="F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  <cell r="BA805">
            <v>0</v>
          </cell>
          <cell r="BB805">
            <v>0</v>
          </cell>
          <cell r="BG805">
            <v>0</v>
          </cell>
          <cell r="BH805">
            <v>0</v>
          </cell>
          <cell r="BI805">
            <v>0</v>
          </cell>
        </row>
        <row r="806">
          <cell r="F806">
            <v>27321.5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T806">
            <v>27321.5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  <cell r="BA806">
            <v>0</v>
          </cell>
          <cell r="BB806">
            <v>0</v>
          </cell>
          <cell r="BG806">
            <v>0</v>
          </cell>
          <cell r="BH806">
            <v>27321.5</v>
          </cell>
          <cell r="BI806">
            <v>27321.5</v>
          </cell>
        </row>
        <row r="807">
          <cell r="F807">
            <v>10124.4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  <cell r="AJ807">
            <v>0</v>
          </cell>
          <cell r="AK807">
            <v>0</v>
          </cell>
          <cell r="AL807">
            <v>0</v>
          </cell>
          <cell r="AM807">
            <v>0</v>
          </cell>
          <cell r="AN807">
            <v>0</v>
          </cell>
          <cell r="AO807">
            <v>0</v>
          </cell>
          <cell r="AP807">
            <v>0</v>
          </cell>
          <cell r="AT807">
            <v>10124.4</v>
          </cell>
          <cell r="AU807">
            <v>0</v>
          </cell>
          <cell r="AV807">
            <v>0</v>
          </cell>
          <cell r="AW807">
            <v>0</v>
          </cell>
          <cell r="AX807">
            <v>0</v>
          </cell>
          <cell r="AY807">
            <v>0</v>
          </cell>
          <cell r="AZ807">
            <v>0</v>
          </cell>
          <cell r="BA807">
            <v>0</v>
          </cell>
          <cell r="BB807">
            <v>0</v>
          </cell>
          <cell r="BG807">
            <v>0</v>
          </cell>
          <cell r="BH807">
            <v>10124.4</v>
          </cell>
          <cell r="BI807">
            <v>10124.4</v>
          </cell>
        </row>
        <row r="808">
          <cell r="F808">
            <v>60860.800000000003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  <cell r="AJ808">
            <v>0</v>
          </cell>
          <cell r="AK808">
            <v>0</v>
          </cell>
          <cell r="AL808">
            <v>0</v>
          </cell>
          <cell r="AM808">
            <v>0</v>
          </cell>
          <cell r="AN808">
            <v>0</v>
          </cell>
          <cell r="AO808">
            <v>0</v>
          </cell>
          <cell r="AP808">
            <v>0</v>
          </cell>
          <cell r="AT808">
            <v>60860.800000000003</v>
          </cell>
          <cell r="AU808">
            <v>0</v>
          </cell>
          <cell r="AV808">
            <v>0</v>
          </cell>
          <cell r="AW808">
            <v>0</v>
          </cell>
          <cell r="AX808">
            <v>0</v>
          </cell>
          <cell r="AY808">
            <v>0</v>
          </cell>
          <cell r="AZ808">
            <v>0</v>
          </cell>
          <cell r="BA808">
            <v>0</v>
          </cell>
          <cell r="BB808">
            <v>0</v>
          </cell>
          <cell r="BG808">
            <v>0</v>
          </cell>
          <cell r="BH808">
            <v>60860.800000000003</v>
          </cell>
          <cell r="BI808">
            <v>60860.800000000003</v>
          </cell>
        </row>
        <row r="809">
          <cell r="F809">
            <v>745.19999999999993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  <cell r="AJ809">
            <v>0</v>
          </cell>
          <cell r="AK809">
            <v>0</v>
          </cell>
          <cell r="AL809">
            <v>0</v>
          </cell>
          <cell r="AM809">
            <v>0</v>
          </cell>
          <cell r="AN809">
            <v>0</v>
          </cell>
          <cell r="AO809">
            <v>0</v>
          </cell>
          <cell r="AP809">
            <v>0</v>
          </cell>
          <cell r="AT809">
            <v>745.19999999999993</v>
          </cell>
          <cell r="AU809">
            <v>0</v>
          </cell>
          <cell r="AV809">
            <v>0</v>
          </cell>
          <cell r="AW809">
            <v>0</v>
          </cell>
          <cell r="AX809">
            <v>0</v>
          </cell>
          <cell r="AY809">
            <v>0</v>
          </cell>
          <cell r="AZ809">
            <v>0</v>
          </cell>
          <cell r="BA809">
            <v>0</v>
          </cell>
          <cell r="BB809">
            <v>0</v>
          </cell>
          <cell r="BG809">
            <v>0</v>
          </cell>
          <cell r="BH809">
            <v>745.19999999999993</v>
          </cell>
          <cell r="BI809">
            <v>745.19999999999993</v>
          </cell>
        </row>
        <row r="810">
          <cell r="F810">
            <v>2145.8999999999996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  <cell r="X810">
            <v>0</v>
          </cell>
          <cell r="Y810">
            <v>0</v>
          </cell>
          <cell r="Z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0</v>
          </cell>
          <cell r="AH810">
            <v>0</v>
          </cell>
          <cell r="AI810">
            <v>0</v>
          </cell>
          <cell r="AJ810">
            <v>0</v>
          </cell>
          <cell r="AK810">
            <v>0</v>
          </cell>
          <cell r="AL810">
            <v>0</v>
          </cell>
          <cell r="AM810">
            <v>0</v>
          </cell>
          <cell r="AN810">
            <v>0</v>
          </cell>
          <cell r="AO810">
            <v>0</v>
          </cell>
          <cell r="AP810">
            <v>0</v>
          </cell>
          <cell r="AT810">
            <v>2145.8999999999996</v>
          </cell>
          <cell r="AU810">
            <v>0</v>
          </cell>
          <cell r="AV810">
            <v>0</v>
          </cell>
          <cell r="AW810">
            <v>0</v>
          </cell>
          <cell r="AX810">
            <v>0</v>
          </cell>
          <cell r="AY810">
            <v>0</v>
          </cell>
          <cell r="AZ810">
            <v>0</v>
          </cell>
          <cell r="BA810">
            <v>0</v>
          </cell>
          <cell r="BB810">
            <v>0</v>
          </cell>
          <cell r="BG810">
            <v>0</v>
          </cell>
          <cell r="BH810">
            <v>2145.8999999999996</v>
          </cell>
          <cell r="BI810">
            <v>2145.8999999999996</v>
          </cell>
        </row>
        <row r="811">
          <cell r="F811">
            <v>33004.400000000001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0</v>
          </cell>
          <cell r="V811">
            <v>0</v>
          </cell>
          <cell r="X811">
            <v>0</v>
          </cell>
          <cell r="Y811">
            <v>0</v>
          </cell>
          <cell r="Z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  <cell r="AG811">
            <v>0</v>
          </cell>
          <cell r="AH811">
            <v>0</v>
          </cell>
          <cell r="AI811">
            <v>0</v>
          </cell>
          <cell r="AJ811">
            <v>0</v>
          </cell>
          <cell r="AK811">
            <v>0</v>
          </cell>
          <cell r="AL811">
            <v>0</v>
          </cell>
          <cell r="AM811">
            <v>0</v>
          </cell>
          <cell r="AN811">
            <v>0</v>
          </cell>
          <cell r="AO811">
            <v>0</v>
          </cell>
          <cell r="AP811">
            <v>0</v>
          </cell>
          <cell r="AT811">
            <v>33004.400000000001</v>
          </cell>
          <cell r="AU811">
            <v>0</v>
          </cell>
          <cell r="AV811">
            <v>0</v>
          </cell>
          <cell r="AW811">
            <v>0</v>
          </cell>
          <cell r="AX811">
            <v>0</v>
          </cell>
          <cell r="AY811">
            <v>0</v>
          </cell>
          <cell r="AZ811">
            <v>0</v>
          </cell>
          <cell r="BA811">
            <v>0</v>
          </cell>
          <cell r="BB811">
            <v>0</v>
          </cell>
          <cell r="BG811">
            <v>0</v>
          </cell>
          <cell r="BH811">
            <v>33004.400000000001</v>
          </cell>
          <cell r="BI811">
            <v>33004.400000000001</v>
          </cell>
        </row>
        <row r="812">
          <cell r="F812">
            <v>28213.899999999998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0</v>
          </cell>
          <cell r="V812">
            <v>0</v>
          </cell>
          <cell r="X812">
            <v>0</v>
          </cell>
          <cell r="Y812">
            <v>0</v>
          </cell>
          <cell r="Z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0</v>
          </cell>
          <cell r="AH812">
            <v>0</v>
          </cell>
          <cell r="AI812">
            <v>0</v>
          </cell>
          <cell r="AJ812">
            <v>0</v>
          </cell>
          <cell r="AK812">
            <v>0</v>
          </cell>
          <cell r="AL812">
            <v>0</v>
          </cell>
          <cell r="AM812">
            <v>0</v>
          </cell>
          <cell r="AN812">
            <v>0</v>
          </cell>
          <cell r="AO812">
            <v>0</v>
          </cell>
          <cell r="AP812">
            <v>0</v>
          </cell>
          <cell r="AT812">
            <v>28213.899999999998</v>
          </cell>
          <cell r="AU812">
            <v>0</v>
          </cell>
          <cell r="AV812">
            <v>0</v>
          </cell>
          <cell r="AW812">
            <v>0</v>
          </cell>
          <cell r="AX812">
            <v>0</v>
          </cell>
          <cell r="AY812">
            <v>0</v>
          </cell>
          <cell r="AZ812">
            <v>0</v>
          </cell>
          <cell r="BA812">
            <v>0</v>
          </cell>
          <cell r="BB812">
            <v>0</v>
          </cell>
          <cell r="BG812">
            <v>0</v>
          </cell>
          <cell r="BH812">
            <v>28213.899999999998</v>
          </cell>
          <cell r="BI812">
            <v>28213.899999999998</v>
          </cell>
        </row>
        <row r="813">
          <cell r="F813">
            <v>15289.2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  <cell r="AG813">
            <v>0</v>
          </cell>
          <cell r="AH813">
            <v>0</v>
          </cell>
          <cell r="AI813">
            <v>0</v>
          </cell>
          <cell r="AJ813">
            <v>0</v>
          </cell>
          <cell r="AK813">
            <v>0</v>
          </cell>
          <cell r="AL813">
            <v>0</v>
          </cell>
          <cell r="AM813">
            <v>0</v>
          </cell>
          <cell r="AN813">
            <v>0</v>
          </cell>
          <cell r="AO813">
            <v>0</v>
          </cell>
          <cell r="AP813">
            <v>0</v>
          </cell>
          <cell r="AT813">
            <v>15289.2</v>
          </cell>
          <cell r="AU813">
            <v>0</v>
          </cell>
          <cell r="AV813">
            <v>0</v>
          </cell>
          <cell r="AW813">
            <v>0</v>
          </cell>
          <cell r="AX813">
            <v>0</v>
          </cell>
          <cell r="AY813">
            <v>0</v>
          </cell>
          <cell r="AZ813">
            <v>0</v>
          </cell>
          <cell r="BA813">
            <v>0</v>
          </cell>
          <cell r="BB813">
            <v>0</v>
          </cell>
          <cell r="BG813">
            <v>0</v>
          </cell>
          <cell r="BH813">
            <v>15289.2</v>
          </cell>
          <cell r="BI813">
            <v>15289.2</v>
          </cell>
        </row>
        <row r="814">
          <cell r="F814">
            <v>17903.600000000002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K814">
            <v>0</v>
          </cell>
          <cell r="AL814">
            <v>0</v>
          </cell>
          <cell r="AM814">
            <v>0</v>
          </cell>
          <cell r="AN814">
            <v>0</v>
          </cell>
          <cell r="AO814">
            <v>0</v>
          </cell>
          <cell r="AP814">
            <v>0</v>
          </cell>
          <cell r="AT814">
            <v>17903.600000000002</v>
          </cell>
          <cell r="AU814">
            <v>0</v>
          </cell>
          <cell r="AV814">
            <v>0</v>
          </cell>
          <cell r="AW814">
            <v>0</v>
          </cell>
          <cell r="AX814">
            <v>0</v>
          </cell>
          <cell r="AY814">
            <v>0</v>
          </cell>
          <cell r="AZ814">
            <v>0</v>
          </cell>
          <cell r="BA814">
            <v>0</v>
          </cell>
          <cell r="BB814">
            <v>0</v>
          </cell>
          <cell r="BG814">
            <v>0</v>
          </cell>
          <cell r="BH814">
            <v>17903.600000000002</v>
          </cell>
          <cell r="BI814">
            <v>17903.600000000002</v>
          </cell>
        </row>
        <row r="815">
          <cell r="F815">
            <v>6921.5999999999995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  <cell r="AG815">
            <v>0</v>
          </cell>
          <cell r="AH815">
            <v>0</v>
          </cell>
          <cell r="AI815">
            <v>0</v>
          </cell>
          <cell r="AJ815">
            <v>0</v>
          </cell>
          <cell r="AK815">
            <v>0</v>
          </cell>
          <cell r="AL815">
            <v>0</v>
          </cell>
          <cell r="AM815">
            <v>0</v>
          </cell>
          <cell r="AN815">
            <v>0</v>
          </cell>
          <cell r="AO815">
            <v>0</v>
          </cell>
          <cell r="AP815">
            <v>0</v>
          </cell>
          <cell r="AT815">
            <v>6921.5999999999995</v>
          </cell>
          <cell r="AU815">
            <v>0</v>
          </cell>
          <cell r="AV815">
            <v>0</v>
          </cell>
          <cell r="AW815">
            <v>0</v>
          </cell>
          <cell r="AX815">
            <v>0</v>
          </cell>
          <cell r="AY815">
            <v>0</v>
          </cell>
          <cell r="AZ815">
            <v>0</v>
          </cell>
          <cell r="BA815">
            <v>0</v>
          </cell>
          <cell r="BB815">
            <v>0</v>
          </cell>
          <cell r="BG815">
            <v>0</v>
          </cell>
          <cell r="BH815">
            <v>6921.5999999999995</v>
          </cell>
          <cell r="BI815">
            <v>6921.5999999999995</v>
          </cell>
        </row>
        <row r="816">
          <cell r="F816">
            <v>24534.6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T816">
            <v>24534.6</v>
          </cell>
          <cell r="AU816">
            <v>0</v>
          </cell>
          <cell r="AV816">
            <v>0</v>
          </cell>
          <cell r="AW816">
            <v>0</v>
          </cell>
          <cell r="AX816">
            <v>0</v>
          </cell>
          <cell r="AY816">
            <v>0</v>
          </cell>
          <cell r="AZ816">
            <v>0</v>
          </cell>
          <cell r="BA816">
            <v>0</v>
          </cell>
          <cell r="BB816">
            <v>0</v>
          </cell>
          <cell r="BG816">
            <v>0</v>
          </cell>
          <cell r="BH816">
            <v>24534.6</v>
          </cell>
          <cell r="BI816">
            <v>24534.6</v>
          </cell>
        </row>
        <row r="817">
          <cell r="F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K817">
            <v>0</v>
          </cell>
          <cell r="AL817">
            <v>0</v>
          </cell>
          <cell r="AM817">
            <v>0</v>
          </cell>
          <cell r="AN817">
            <v>0</v>
          </cell>
          <cell r="AO817">
            <v>0</v>
          </cell>
          <cell r="AP817">
            <v>0</v>
          </cell>
          <cell r="AT817">
            <v>0</v>
          </cell>
          <cell r="AU817">
            <v>0</v>
          </cell>
          <cell r="AV817">
            <v>0</v>
          </cell>
          <cell r="AW817">
            <v>0</v>
          </cell>
          <cell r="AX817">
            <v>0</v>
          </cell>
          <cell r="AY817">
            <v>0</v>
          </cell>
          <cell r="AZ817">
            <v>0</v>
          </cell>
          <cell r="BA817">
            <v>0</v>
          </cell>
          <cell r="BB817">
            <v>0</v>
          </cell>
          <cell r="BG817">
            <v>0</v>
          </cell>
          <cell r="BH817">
            <v>0</v>
          </cell>
          <cell r="BI817">
            <v>0</v>
          </cell>
        </row>
        <row r="818">
          <cell r="F818">
            <v>1653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>
            <v>0</v>
          </cell>
          <cell r="AJ818">
            <v>0</v>
          </cell>
          <cell r="AK818">
            <v>0</v>
          </cell>
          <cell r="AL818">
            <v>0</v>
          </cell>
          <cell r="AM818">
            <v>0</v>
          </cell>
          <cell r="AN818">
            <v>0</v>
          </cell>
          <cell r="AO818">
            <v>0</v>
          </cell>
          <cell r="AP818">
            <v>0</v>
          </cell>
          <cell r="AT818">
            <v>1653</v>
          </cell>
          <cell r="AU818">
            <v>0</v>
          </cell>
          <cell r="AV818">
            <v>0</v>
          </cell>
          <cell r="AW818">
            <v>0</v>
          </cell>
          <cell r="AX818">
            <v>0</v>
          </cell>
          <cell r="AY818">
            <v>0</v>
          </cell>
          <cell r="AZ818">
            <v>0</v>
          </cell>
          <cell r="BA818">
            <v>0</v>
          </cell>
          <cell r="BB818">
            <v>0</v>
          </cell>
          <cell r="BG818">
            <v>0</v>
          </cell>
          <cell r="BH818">
            <v>1653</v>
          </cell>
          <cell r="BI818">
            <v>1653</v>
          </cell>
        </row>
        <row r="819">
          <cell r="F819">
            <v>2565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>
            <v>0</v>
          </cell>
          <cell r="AJ819">
            <v>0</v>
          </cell>
          <cell r="AK819">
            <v>0</v>
          </cell>
          <cell r="AL819">
            <v>0</v>
          </cell>
          <cell r="AM819">
            <v>0</v>
          </cell>
          <cell r="AN819">
            <v>0</v>
          </cell>
          <cell r="AO819">
            <v>0</v>
          </cell>
          <cell r="AP819">
            <v>0</v>
          </cell>
          <cell r="AT819">
            <v>2565</v>
          </cell>
          <cell r="AU819">
            <v>0</v>
          </cell>
          <cell r="AV819">
            <v>0</v>
          </cell>
          <cell r="AW819">
            <v>0</v>
          </cell>
          <cell r="AX819">
            <v>0</v>
          </cell>
          <cell r="AY819">
            <v>0</v>
          </cell>
          <cell r="AZ819">
            <v>0</v>
          </cell>
          <cell r="BA819">
            <v>0</v>
          </cell>
          <cell r="BB819">
            <v>0</v>
          </cell>
          <cell r="BG819">
            <v>0</v>
          </cell>
          <cell r="BH819">
            <v>2565</v>
          </cell>
          <cell r="BI819">
            <v>2565</v>
          </cell>
        </row>
        <row r="820">
          <cell r="F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K820">
            <v>0</v>
          </cell>
          <cell r="AL820">
            <v>0</v>
          </cell>
          <cell r="AM820">
            <v>0</v>
          </cell>
          <cell r="AN820">
            <v>0</v>
          </cell>
          <cell r="AO820">
            <v>0</v>
          </cell>
          <cell r="AP820">
            <v>0</v>
          </cell>
          <cell r="AT820">
            <v>0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0</v>
          </cell>
          <cell r="BA820">
            <v>0</v>
          </cell>
          <cell r="BB820">
            <v>0</v>
          </cell>
          <cell r="BG820">
            <v>0</v>
          </cell>
          <cell r="BH820">
            <v>0</v>
          </cell>
          <cell r="BI820">
            <v>0</v>
          </cell>
        </row>
        <row r="821">
          <cell r="F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  <cell r="AG821">
            <v>0</v>
          </cell>
          <cell r="AH821">
            <v>0</v>
          </cell>
          <cell r="AI821">
            <v>0</v>
          </cell>
          <cell r="AJ821">
            <v>0</v>
          </cell>
          <cell r="AK821">
            <v>0</v>
          </cell>
          <cell r="AL821">
            <v>0</v>
          </cell>
          <cell r="AM821">
            <v>0</v>
          </cell>
          <cell r="AN821">
            <v>0</v>
          </cell>
          <cell r="AO821">
            <v>0</v>
          </cell>
          <cell r="AP821">
            <v>0</v>
          </cell>
          <cell r="AT821">
            <v>0</v>
          </cell>
          <cell r="AU821">
            <v>0</v>
          </cell>
          <cell r="AV821">
            <v>0</v>
          </cell>
          <cell r="AW821">
            <v>0</v>
          </cell>
          <cell r="AX821">
            <v>0</v>
          </cell>
          <cell r="AY821">
            <v>0</v>
          </cell>
          <cell r="AZ821">
            <v>0</v>
          </cell>
          <cell r="BA821">
            <v>0</v>
          </cell>
          <cell r="BB821">
            <v>0</v>
          </cell>
          <cell r="BG821">
            <v>0</v>
          </cell>
          <cell r="BH821">
            <v>0</v>
          </cell>
          <cell r="BI821">
            <v>0</v>
          </cell>
        </row>
        <row r="822">
          <cell r="F822">
            <v>111.60000000000001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J822">
            <v>0</v>
          </cell>
          <cell r="AK822">
            <v>0</v>
          </cell>
          <cell r="AL822">
            <v>0</v>
          </cell>
          <cell r="AM822">
            <v>0</v>
          </cell>
          <cell r="AN822">
            <v>0</v>
          </cell>
          <cell r="AO822">
            <v>0</v>
          </cell>
          <cell r="AP822">
            <v>0</v>
          </cell>
          <cell r="AT822">
            <v>111.60000000000001</v>
          </cell>
          <cell r="AU822">
            <v>0</v>
          </cell>
          <cell r="AV822">
            <v>0</v>
          </cell>
          <cell r="AW822">
            <v>0</v>
          </cell>
          <cell r="AX822">
            <v>0</v>
          </cell>
          <cell r="AY822">
            <v>0</v>
          </cell>
          <cell r="AZ822">
            <v>0</v>
          </cell>
          <cell r="BA822">
            <v>0</v>
          </cell>
          <cell r="BB822">
            <v>0</v>
          </cell>
          <cell r="BG822">
            <v>0</v>
          </cell>
          <cell r="BH822">
            <v>111.60000000000001</v>
          </cell>
          <cell r="BI822">
            <v>111.60000000000001</v>
          </cell>
        </row>
        <row r="823">
          <cell r="F823">
            <v>1441.5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J823">
            <v>0</v>
          </cell>
          <cell r="AK823">
            <v>0</v>
          </cell>
          <cell r="AL823">
            <v>0</v>
          </cell>
          <cell r="AM823">
            <v>0</v>
          </cell>
          <cell r="AN823">
            <v>0</v>
          </cell>
          <cell r="AO823">
            <v>0</v>
          </cell>
          <cell r="AP823">
            <v>0</v>
          </cell>
          <cell r="AT823">
            <v>1441.5</v>
          </cell>
          <cell r="AU823">
            <v>0</v>
          </cell>
          <cell r="AV823">
            <v>0</v>
          </cell>
          <cell r="AW823">
            <v>0</v>
          </cell>
          <cell r="AX823">
            <v>0</v>
          </cell>
          <cell r="AY823">
            <v>0</v>
          </cell>
          <cell r="AZ823">
            <v>0</v>
          </cell>
          <cell r="BA823">
            <v>0</v>
          </cell>
          <cell r="BB823">
            <v>0</v>
          </cell>
          <cell r="BG823">
            <v>0</v>
          </cell>
          <cell r="BH823">
            <v>1441.5</v>
          </cell>
          <cell r="BI823">
            <v>1441.5</v>
          </cell>
        </row>
        <row r="824">
          <cell r="F824">
            <v>1347.25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0</v>
          </cell>
          <cell r="X824">
            <v>0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  <cell r="AJ824">
            <v>0</v>
          </cell>
          <cell r="AK824">
            <v>0</v>
          </cell>
          <cell r="AL824">
            <v>0</v>
          </cell>
          <cell r="AM824">
            <v>0</v>
          </cell>
          <cell r="AN824">
            <v>0</v>
          </cell>
          <cell r="AO824">
            <v>0</v>
          </cell>
          <cell r="AP824">
            <v>0</v>
          </cell>
          <cell r="AT824">
            <v>1347.25</v>
          </cell>
          <cell r="AU824">
            <v>0</v>
          </cell>
          <cell r="AV824">
            <v>0</v>
          </cell>
          <cell r="AW824">
            <v>0</v>
          </cell>
          <cell r="AX824">
            <v>0</v>
          </cell>
          <cell r="AY824">
            <v>0</v>
          </cell>
          <cell r="AZ824">
            <v>0</v>
          </cell>
          <cell r="BA824">
            <v>0</v>
          </cell>
          <cell r="BB824">
            <v>0</v>
          </cell>
          <cell r="BG824">
            <v>0</v>
          </cell>
          <cell r="BH824">
            <v>1347.25</v>
          </cell>
          <cell r="BI824">
            <v>1347.25</v>
          </cell>
        </row>
        <row r="825">
          <cell r="F825">
            <v>20961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  <cell r="V825">
            <v>0</v>
          </cell>
          <cell r="X825">
            <v>0</v>
          </cell>
          <cell r="Y825">
            <v>0</v>
          </cell>
          <cell r="Z825">
            <v>0</v>
          </cell>
          <cell r="AA825">
            <v>0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  <cell r="AJ825">
            <v>0</v>
          </cell>
          <cell r="AK825">
            <v>0</v>
          </cell>
          <cell r="AL825">
            <v>0</v>
          </cell>
          <cell r="AM825">
            <v>0</v>
          </cell>
          <cell r="AN825">
            <v>0</v>
          </cell>
          <cell r="AO825">
            <v>0</v>
          </cell>
          <cell r="AP825">
            <v>0</v>
          </cell>
          <cell r="AT825">
            <v>20961</v>
          </cell>
          <cell r="AU825">
            <v>0</v>
          </cell>
          <cell r="AV825">
            <v>0</v>
          </cell>
          <cell r="AW825">
            <v>0</v>
          </cell>
          <cell r="AX825">
            <v>0</v>
          </cell>
          <cell r="AY825">
            <v>0</v>
          </cell>
          <cell r="AZ825">
            <v>0</v>
          </cell>
          <cell r="BA825">
            <v>0</v>
          </cell>
          <cell r="BB825">
            <v>0</v>
          </cell>
          <cell r="BG825">
            <v>0</v>
          </cell>
          <cell r="BH825">
            <v>20961</v>
          </cell>
          <cell r="BI825">
            <v>20961</v>
          </cell>
        </row>
        <row r="826">
          <cell r="F826">
            <v>107.80000000000001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J826">
            <v>0</v>
          </cell>
          <cell r="AK826">
            <v>0</v>
          </cell>
          <cell r="AL826">
            <v>0</v>
          </cell>
          <cell r="AM826">
            <v>0</v>
          </cell>
          <cell r="AN826">
            <v>0</v>
          </cell>
          <cell r="AO826">
            <v>0</v>
          </cell>
          <cell r="AP826">
            <v>0</v>
          </cell>
          <cell r="AT826">
            <v>107.80000000000001</v>
          </cell>
          <cell r="AU826">
            <v>0</v>
          </cell>
          <cell r="AV826">
            <v>0</v>
          </cell>
          <cell r="AW826">
            <v>0</v>
          </cell>
          <cell r="AX826">
            <v>0</v>
          </cell>
          <cell r="AY826">
            <v>0</v>
          </cell>
          <cell r="AZ826">
            <v>0</v>
          </cell>
          <cell r="BA826">
            <v>0</v>
          </cell>
          <cell r="BB826">
            <v>0</v>
          </cell>
          <cell r="BG826">
            <v>0</v>
          </cell>
          <cell r="BH826">
            <v>107.80000000000001</v>
          </cell>
          <cell r="BI826">
            <v>107.80000000000001</v>
          </cell>
        </row>
        <row r="827">
          <cell r="F827">
            <v>609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T827">
            <v>609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  <cell r="BA827">
            <v>0</v>
          </cell>
          <cell r="BB827">
            <v>0</v>
          </cell>
          <cell r="BG827">
            <v>0</v>
          </cell>
          <cell r="BH827">
            <v>609</v>
          </cell>
          <cell r="BI827">
            <v>609</v>
          </cell>
        </row>
        <row r="828">
          <cell r="F828">
            <v>7336.5000000000009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K828">
            <v>0</v>
          </cell>
          <cell r="AL828">
            <v>0</v>
          </cell>
          <cell r="AM828">
            <v>0</v>
          </cell>
          <cell r="AN828">
            <v>0</v>
          </cell>
          <cell r="AO828">
            <v>0</v>
          </cell>
          <cell r="AP828">
            <v>0</v>
          </cell>
          <cell r="AT828">
            <v>7336.5000000000009</v>
          </cell>
          <cell r="AU828">
            <v>0</v>
          </cell>
          <cell r="AV828">
            <v>0</v>
          </cell>
          <cell r="AW828">
            <v>0</v>
          </cell>
          <cell r="AX828">
            <v>0</v>
          </cell>
          <cell r="AY828">
            <v>0</v>
          </cell>
          <cell r="AZ828">
            <v>0</v>
          </cell>
          <cell r="BA828">
            <v>0</v>
          </cell>
          <cell r="BB828">
            <v>0</v>
          </cell>
          <cell r="BG828">
            <v>0</v>
          </cell>
          <cell r="BH828">
            <v>7336.5000000000009</v>
          </cell>
          <cell r="BI828">
            <v>7336.5000000000009</v>
          </cell>
        </row>
        <row r="829">
          <cell r="F829">
            <v>107.8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K829">
            <v>0</v>
          </cell>
          <cell r="AL829">
            <v>0</v>
          </cell>
          <cell r="AM829">
            <v>0</v>
          </cell>
          <cell r="AN829">
            <v>0</v>
          </cell>
          <cell r="AO829">
            <v>0</v>
          </cell>
          <cell r="AP829">
            <v>0</v>
          </cell>
          <cell r="AT829">
            <v>107.8</v>
          </cell>
          <cell r="AU829">
            <v>0</v>
          </cell>
          <cell r="AV829">
            <v>0</v>
          </cell>
          <cell r="AW829">
            <v>0</v>
          </cell>
          <cell r="AX829">
            <v>0</v>
          </cell>
          <cell r="AY829">
            <v>0</v>
          </cell>
          <cell r="AZ829">
            <v>0</v>
          </cell>
          <cell r="BA829">
            <v>0</v>
          </cell>
          <cell r="BB829">
            <v>0</v>
          </cell>
          <cell r="BG829">
            <v>0</v>
          </cell>
          <cell r="BH829">
            <v>107.8</v>
          </cell>
          <cell r="BI829">
            <v>107.8</v>
          </cell>
        </row>
        <row r="830">
          <cell r="F830">
            <v>70147.42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K830">
            <v>0</v>
          </cell>
          <cell r="AL830">
            <v>0</v>
          </cell>
          <cell r="AM830">
            <v>0</v>
          </cell>
          <cell r="AN830">
            <v>0</v>
          </cell>
          <cell r="AO830">
            <v>0</v>
          </cell>
          <cell r="AP830">
            <v>0</v>
          </cell>
          <cell r="AQ830">
            <v>70147.42</v>
          </cell>
          <cell r="AT830">
            <v>0</v>
          </cell>
          <cell r="AU830">
            <v>0</v>
          </cell>
          <cell r="AV830">
            <v>0</v>
          </cell>
          <cell r="AW830">
            <v>0</v>
          </cell>
          <cell r="AX830">
            <v>0</v>
          </cell>
          <cell r="AY830">
            <v>0</v>
          </cell>
          <cell r="AZ830">
            <v>0</v>
          </cell>
          <cell r="BA830">
            <v>0</v>
          </cell>
          <cell r="BB830">
            <v>0</v>
          </cell>
          <cell r="BG830">
            <v>0</v>
          </cell>
          <cell r="BH830">
            <v>70147.42</v>
          </cell>
          <cell r="BI830">
            <v>70147.42</v>
          </cell>
        </row>
        <row r="832">
          <cell r="F832">
            <v>84510.840000000011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T832">
            <v>84510.840000000011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  <cell r="BA832">
            <v>0</v>
          </cell>
          <cell r="BB832">
            <v>0</v>
          </cell>
          <cell r="BG832">
            <v>0</v>
          </cell>
          <cell r="BH832">
            <v>84510.840000000011</v>
          </cell>
          <cell r="BI832">
            <v>84510.840000000011</v>
          </cell>
        </row>
        <row r="833">
          <cell r="F833">
            <v>2156.56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T833">
            <v>2156.56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  <cell r="BA833">
            <v>0</v>
          </cell>
          <cell r="BB833">
            <v>0</v>
          </cell>
          <cell r="BG833">
            <v>0</v>
          </cell>
          <cell r="BH833">
            <v>2156.56</v>
          </cell>
          <cell r="BI833">
            <v>2156.56</v>
          </cell>
        </row>
        <row r="834">
          <cell r="F834">
            <v>19249.644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T834">
            <v>19249.644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  <cell r="BA834">
            <v>0</v>
          </cell>
          <cell r="BB834">
            <v>0</v>
          </cell>
          <cell r="BG834">
            <v>0</v>
          </cell>
          <cell r="BH834">
            <v>19249.644</v>
          </cell>
          <cell r="BI834">
            <v>19249.644</v>
          </cell>
        </row>
        <row r="835">
          <cell r="F835">
            <v>4358.6639999999998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T835">
            <v>4358.6639999999998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  <cell r="BA835">
            <v>0</v>
          </cell>
          <cell r="BB835">
            <v>0</v>
          </cell>
          <cell r="BG835">
            <v>0</v>
          </cell>
          <cell r="BH835">
            <v>4358.6639999999998</v>
          </cell>
          <cell r="BI835">
            <v>4358.6639999999998</v>
          </cell>
        </row>
        <row r="836">
          <cell r="F836">
            <v>25138.38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T836">
            <v>24645.62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  <cell r="BA836">
            <v>0</v>
          </cell>
          <cell r="BB836">
            <v>0</v>
          </cell>
          <cell r="BG836">
            <v>0</v>
          </cell>
          <cell r="BH836">
            <v>24645.62</v>
          </cell>
          <cell r="BI836">
            <v>25138.38</v>
          </cell>
        </row>
        <row r="837">
          <cell r="F837">
            <v>19393.920000000002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T837">
            <v>19013.759999999998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  <cell r="BA837">
            <v>0</v>
          </cell>
          <cell r="BB837">
            <v>0</v>
          </cell>
          <cell r="BG837">
            <v>0</v>
          </cell>
          <cell r="BH837">
            <v>19013.759999999998</v>
          </cell>
          <cell r="BI837">
            <v>19393.920000000002</v>
          </cell>
        </row>
        <row r="838">
          <cell r="F838">
            <v>17589.5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T838">
            <v>17244.060000000001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  <cell r="BA838">
            <v>0</v>
          </cell>
          <cell r="BB838">
            <v>0</v>
          </cell>
          <cell r="BG838">
            <v>0</v>
          </cell>
          <cell r="BH838">
            <v>17244.060000000001</v>
          </cell>
          <cell r="BI838">
            <v>17589.5</v>
          </cell>
        </row>
        <row r="839">
          <cell r="F839">
            <v>7440.4800000000005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T839">
            <v>7293.5999999999995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  <cell r="BA839">
            <v>0</v>
          </cell>
          <cell r="BB839">
            <v>0</v>
          </cell>
          <cell r="BG839">
            <v>0</v>
          </cell>
          <cell r="BH839">
            <v>7293.5999999999995</v>
          </cell>
          <cell r="BI839">
            <v>7440.4800000000005</v>
          </cell>
        </row>
        <row r="840">
          <cell r="F840">
            <v>2067.8000000000002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T840">
            <v>2067.8000000000002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  <cell r="BA840">
            <v>0</v>
          </cell>
          <cell r="BB840">
            <v>0</v>
          </cell>
          <cell r="BG840">
            <v>0</v>
          </cell>
          <cell r="BH840">
            <v>2067.8000000000002</v>
          </cell>
          <cell r="BI840">
            <v>2067.8000000000002</v>
          </cell>
        </row>
        <row r="841">
          <cell r="F841">
            <v>156.44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T841">
            <v>156.44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  <cell r="BA841">
            <v>0</v>
          </cell>
          <cell r="BB841">
            <v>0</v>
          </cell>
          <cell r="BG841">
            <v>0</v>
          </cell>
          <cell r="BH841">
            <v>156.44</v>
          </cell>
          <cell r="BI841">
            <v>156.44</v>
          </cell>
        </row>
        <row r="842">
          <cell r="F842">
            <v>1872.6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T842">
            <v>1872.6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  <cell r="BA842">
            <v>0</v>
          </cell>
          <cell r="BB842">
            <v>0</v>
          </cell>
          <cell r="BG842">
            <v>0</v>
          </cell>
          <cell r="BH842">
            <v>1872.6</v>
          </cell>
          <cell r="BI842">
            <v>1872.6</v>
          </cell>
        </row>
        <row r="843">
          <cell r="F843">
            <v>5994.6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T843">
            <v>5994.6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  <cell r="BA843">
            <v>0</v>
          </cell>
          <cell r="BB843">
            <v>0</v>
          </cell>
          <cell r="BG843">
            <v>0</v>
          </cell>
          <cell r="BH843">
            <v>5994.6</v>
          </cell>
          <cell r="BI843">
            <v>5994.6</v>
          </cell>
        </row>
        <row r="844">
          <cell r="F844">
            <v>905.40000000000009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T844">
            <v>887.64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  <cell r="BA844">
            <v>0</v>
          </cell>
          <cell r="BB844">
            <v>0</v>
          </cell>
          <cell r="BG844">
            <v>0</v>
          </cell>
          <cell r="BH844">
            <v>887.64</v>
          </cell>
          <cell r="BI844">
            <v>905.40000000000009</v>
          </cell>
        </row>
        <row r="845">
          <cell r="F845">
            <v>258.45999999999998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T845">
            <v>253.4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  <cell r="BA845">
            <v>0</v>
          </cell>
          <cell r="BB845">
            <v>0</v>
          </cell>
          <cell r="BG845">
            <v>0</v>
          </cell>
          <cell r="BH845">
            <v>253.4</v>
          </cell>
          <cell r="BI845">
            <v>258.45999999999998</v>
          </cell>
        </row>
        <row r="846">
          <cell r="F846">
            <v>454.74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T846">
            <v>445.79999999999995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  <cell r="BA846">
            <v>0</v>
          </cell>
          <cell r="BB846">
            <v>0</v>
          </cell>
          <cell r="BG846">
            <v>0</v>
          </cell>
          <cell r="BH846">
            <v>445.79999999999995</v>
          </cell>
          <cell r="BI846">
            <v>454.74</v>
          </cell>
        </row>
        <row r="847">
          <cell r="F847">
            <v>2739.84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T847">
            <v>2686.12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  <cell r="BA847">
            <v>0</v>
          </cell>
          <cell r="BB847">
            <v>0</v>
          </cell>
          <cell r="BG847">
            <v>0</v>
          </cell>
          <cell r="BH847">
            <v>2686.12</v>
          </cell>
          <cell r="BI847">
            <v>2739.84</v>
          </cell>
        </row>
        <row r="848">
          <cell r="F848">
            <v>777.56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T848">
            <v>762.32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  <cell r="BA848">
            <v>0</v>
          </cell>
          <cell r="BB848">
            <v>0</v>
          </cell>
          <cell r="BG848">
            <v>0</v>
          </cell>
          <cell r="BH848">
            <v>762.32</v>
          </cell>
          <cell r="BI848">
            <v>777.56</v>
          </cell>
        </row>
        <row r="849">
          <cell r="F849">
            <v>192.57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T849">
            <v>188.79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  <cell r="BA849">
            <v>0</v>
          </cell>
          <cell r="BB849">
            <v>0</v>
          </cell>
          <cell r="BG849">
            <v>0</v>
          </cell>
          <cell r="BH849">
            <v>188.79</v>
          </cell>
          <cell r="BI849">
            <v>192.57</v>
          </cell>
        </row>
        <row r="850">
          <cell r="F850">
            <v>1603.32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  <cell r="AJ850">
            <v>0</v>
          </cell>
          <cell r="AK850">
            <v>0</v>
          </cell>
          <cell r="AL850">
            <v>0</v>
          </cell>
          <cell r="AM850">
            <v>0</v>
          </cell>
          <cell r="AN850">
            <v>0</v>
          </cell>
          <cell r="AO850">
            <v>0</v>
          </cell>
          <cell r="AP850">
            <v>0</v>
          </cell>
          <cell r="AT850">
            <v>1603.32</v>
          </cell>
          <cell r="AU850">
            <v>0</v>
          </cell>
          <cell r="AV850">
            <v>0</v>
          </cell>
          <cell r="AW850">
            <v>0</v>
          </cell>
          <cell r="AX850">
            <v>0</v>
          </cell>
          <cell r="AY850">
            <v>0</v>
          </cell>
          <cell r="AZ850">
            <v>0</v>
          </cell>
          <cell r="BA850">
            <v>0</v>
          </cell>
          <cell r="BB850">
            <v>0</v>
          </cell>
          <cell r="BG850">
            <v>0</v>
          </cell>
          <cell r="BH850">
            <v>1603.32</v>
          </cell>
          <cell r="BI850">
            <v>1603.32</v>
          </cell>
        </row>
        <row r="854">
          <cell r="F854">
            <v>6949.8414000000002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K854">
            <v>0</v>
          </cell>
          <cell r="AL854">
            <v>0</v>
          </cell>
          <cell r="AM854">
            <v>0</v>
          </cell>
          <cell r="AN854">
            <v>0</v>
          </cell>
          <cell r="AO854">
            <v>0</v>
          </cell>
          <cell r="AP854">
            <v>0</v>
          </cell>
          <cell r="AT854">
            <v>6813.57</v>
          </cell>
          <cell r="AU854">
            <v>0</v>
          </cell>
          <cell r="AV854">
            <v>0</v>
          </cell>
          <cell r="AW854">
            <v>0</v>
          </cell>
          <cell r="AX854">
            <v>0</v>
          </cell>
          <cell r="AY854">
            <v>0</v>
          </cell>
          <cell r="AZ854">
            <v>0</v>
          </cell>
          <cell r="BA854">
            <v>0</v>
          </cell>
          <cell r="BB854">
            <v>0</v>
          </cell>
          <cell r="BG854">
            <v>0</v>
          </cell>
          <cell r="BH854">
            <v>6813.57</v>
          </cell>
          <cell r="BI854">
            <v>6949.8414000000002</v>
          </cell>
        </row>
        <row r="855">
          <cell r="F855">
            <v>4152.9096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K855">
            <v>0</v>
          </cell>
          <cell r="AL855">
            <v>0</v>
          </cell>
          <cell r="AM855">
            <v>0</v>
          </cell>
          <cell r="AN855">
            <v>0</v>
          </cell>
          <cell r="AO855">
            <v>0</v>
          </cell>
          <cell r="AP855">
            <v>0</v>
          </cell>
          <cell r="AT855">
            <v>4071.48</v>
          </cell>
          <cell r="AU855">
            <v>0</v>
          </cell>
          <cell r="AV855">
            <v>0</v>
          </cell>
          <cell r="AW855">
            <v>0</v>
          </cell>
          <cell r="AX855">
            <v>0</v>
          </cell>
          <cell r="AY855">
            <v>0</v>
          </cell>
          <cell r="AZ855">
            <v>0</v>
          </cell>
          <cell r="BA855">
            <v>0</v>
          </cell>
          <cell r="BB855">
            <v>0</v>
          </cell>
          <cell r="BG855">
            <v>0</v>
          </cell>
          <cell r="BH855">
            <v>4071.48</v>
          </cell>
          <cell r="BI855">
            <v>4152.9096</v>
          </cell>
        </row>
        <row r="856">
          <cell r="F856">
            <v>1605.174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X856">
            <v>0</v>
          </cell>
          <cell r="Y856">
            <v>0</v>
          </cell>
          <cell r="Z856">
            <v>0</v>
          </cell>
          <cell r="AA856">
            <v>0</v>
          </cell>
          <cell r="AB856">
            <v>0</v>
          </cell>
          <cell r="AC856">
            <v>0</v>
          </cell>
          <cell r="AD856">
            <v>0</v>
          </cell>
          <cell r="AE856">
            <v>0</v>
          </cell>
          <cell r="AF856">
            <v>0</v>
          </cell>
          <cell r="AG856">
            <v>0</v>
          </cell>
          <cell r="AH856">
            <v>0</v>
          </cell>
          <cell r="AI856">
            <v>0</v>
          </cell>
          <cell r="AJ856">
            <v>0</v>
          </cell>
          <cell r="AK856">
            <v>0</v>
          </cell>
          <cell r="AL856">
            <v>0</v>
          </cell>
          <cell r="AM856">
            <v>0</v>
          </cell>
          <cell r="AN856">
            <v>0</v>
          </cell>
          <cell r="AO856">
            <v>0</v>
          </cell>
          <cell r="AP856">
            <v>0</v>
          </cell>
          <cell r="AT856">
            <v>1573.7</v>
          </cell>
          <cell r="AU856">
            <v>0</v>
          </cell>
          <cell r="AV856">
            <v>0</v>
          </cell>
          <cell r="AW856">
            <v>0</v>
          </cell>
          <cell r="AX856">
            <v>0</v>
          </cell>
          <cell r="AY856">
            <v>0</v>
          </cell>
          <cell r="AZ856">
            <v>0</v>
          </cell>
          <cell r="BA856">
            <v>0</v>
          </cell>
          <cell r="BB856">
            <v>0</v>
          </cell>
          <cell r="BG856">
            <v>0</v>
          </cell>
          <cell r="BH856">
            <v>1573.7</v>
          </cell>
          <cell r="BI856">
            <v>1605.174</v>
          </cell>
        </row>
        <row r="857">
          <cell r="F857">
            <v>4157.6831999999995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T857">
            <v>4076.16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  <cell r="BA857">
            <v>0</v>
          </cell>
          <cell r="BB857">
            <v>0</v>
          </cell>
          <cell r="BG857">
            <v>0</v>
          </cell>
          <cell r="BH857">
            <v>4076.16</v>
          </cell>
          <cell r="BI857">
            <v>4157.6831999999995</v>
          </cell>
        </row>
        <row r="858">
          <cell r="F858">
            <v>9979.8941999999988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T858">
            <v>9784.2099999999991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  <cell r="BA858">
            <v>0</v>
          </cell>
          <cell r="BB858">
            <v>0</v>
          </cell>
          <cell r="BG858">
            <v>0</v>
          </cell>
          <cell r="BH858">
            <v>9784.2099999999991</v>
          </cell>
          <cell r="BI858">
            <v>9979.8941999999988</v>
          </cell>
        </row>
        <row r="859">
          <cell r="F859">
            <v>8184.6941999999999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T859">
            <v>8024.21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  <cell r="BA859">
            <v>0</v>
          </cell>
          <cell r="BB859">
            <v>0</v>
          </cell>
          <cell r="BG859">
            <v>0</v>
          </cell>
          <cell r="BH859">
            <v>8024.21</v>
          </cell>
          <cell r="BI859">
            <v>8184.6941999999999</v>
          </cell>
        </row>
        <row r="860">
          <cell r="F860">
            <v>21915.750599999999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T860">
            <v>21486.03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  <cell r="BA860">
            <v>0</v>
          </cell>
          <cell r="BB860">
            <v>0</v>
          </cell>
          <cell r="BG860">
            <v>0</v>
          </cell>
          <cell r="BH860">
            <v>21486.03</v>
          </cell>
          <cell r="BI860">
            <v>21915.750599999999</v>
          </cell>
        </row>
        <row r="861">
          <cell r="F861">
            <v>35740.738800000006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T861">
            <v>35039.94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  <cell r="BA861">
            <v>0</v>
          </cell>
          <cell r="BB861">
            <v>0</v>
          </cell>
          <cell r="BG861">
            <v>0</v>
          </cell>
          <cell r="BH861">
            <v>35039.94</v>
          </cell>
          <cell r="BI861">
            <v>35740.738800000006</v>
          </cell>
        </row>
        <row r="862">
          <cell r="F862">
            <v>24034.158000000003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0</v>
          </cell>
          <cell r="X862">
            <v>0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0</v>
          </cell>
          <cell r="AE862">
            <v>0</v>
          </cell>
          <cell r="AF862">
            <v>0</v>
          </cell>
          <cell r="AG862">
            <v>0</v>
          </cell>
          <cell r="AH862">
            <v>0</v>
          </cell>
          <cell r="AI862">
            <v>0</v>
          </cell>
          <cell r="AJ862">
            <v>0</v>
          </cell>
          <cell r="AK862">
            <v>0</v>
          </cell>
          <cell r="AL862">
            <v>0</v>
          </cell>
          <cell r="AM862">
            <v>0</v>
          </cell>
          <cell r="AN862">
            <v>0</v>
          </cell>
          <cell r="AO862">
            <v>0</v>
          </cell>
          <cell r="AP862">
            <v>0</v>
          </cell>
          <cell r="AT862">
            <v>23562.9</v>
          </cell>
          <cell r="AU862">
            <v>0</v>
          </cell>
          <cell r="AV862">
            <v>0</v>
          </cell>
          <cell r="AW862">
            <v>0</v>
          </cell>
          <cell r="AX862">
            <v>0</v>
          </cell>
          <cell r="AY862">
            <v>0</v>
          </cell>
          <cell r="AZ862">
            <v>0</v>
          </cell>
          <cell r="BA862">
            <v>0</v>
          </cell>
          <cell r="BB862">
            <v>0</v>
          </cell>
          <cell r="BG862">
            <v>0</v>
          </cell>
          <cell r="BH862">
            <v>23562.9</v>
          </cell>
          <cell r="BI862">
            <v>24034.158000000003</v>
          </cell>
        </row>
        <row r="863">
          <cell r="F863">
            <v>9166.1586000000007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0</v>
          </cell>
          <cell r="V863">
            <v>0</v>
          </cell>
          <cell r="X863">
            <v>0</v>
          </cell>
          <cell r="Y863">
            <v>0</v>
          </cell>
          <cell r="Z863">
            <v>0</v>
          </cell>
          <cell r="AA863">
            <v>0</v>
          </cell>
          <cell r="AB863">
            <v>0</v>
          </cell>
          <cell r="AC863">
            <v>0</v>
          </cell>
          <cell r="AD863">
            <v>0</v>
          </cell>
          <cell r="AE863">
            <v>0</v>
          </cell>
          <cell r="AF863">
            <v>0</v>
          </cell>
          <cell r="AG863">
            <v>0</v>
          </cell>
          <cell r="AH863">
            <v>0</v>
          </cell>
          <cell r="AI863">
            <v>0</v>
          </cell>
          <cell r="AJ863">
            <v>0</v>
          </cell>
          <cell r="AK863">
            <v>0</v>
          </cell>
          <cell r="AL863">
            <v>0</v>
          </cell>
          <cell r="AM863">
            <v>0</v>
          </cell>
          <cell r="AN863">
            <v>0</v>
          </cell>
          <cell r="AO863">
            <v>0</v>
          </cell>
          <cell r="AP863">
            <v>0</v>
          </cell>
          <cell r="AT863">
            <v>8986.43</v>
          </cell>
          <cell r="AU863">
            <v>0</v>
          </cell>
          <cell r="AV863">
            <v>0</v>
          </cell>
          <cell r="AW863">
            <v>0</v>
          </cell>
          <cell r="AX863">
            <v>0</v>
          </cell>
          <cell r="AY863">
            <v>0</v>
          </cell>
          <cell r="AZ863">
            <v>0</v>
          </cell>
          <cell r="BA863">
            <v>0</v>
          </cell>
          <cell r="BB863">
            <v>0</v>
          </cell>
          <cell r="BG863">
            <v>0</v>
          </cell>
          <cell r="BH863">
            <v>8986.43</v>
          </cell>
          <cell r="BI863">
            <v>9166.1586000000007</v>
          </cell>
        </row>
        <row r="864">
          <cell r="F864">
            <v>59110.223999999995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T864">
            <v>57951.199999999997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  <cell r="BA864">
            <v>0</v>
          </cell>
          <cell r="BB864">
            <v>0</v>
          </cell>
          <cell r="BG864">
            <v>0</v>
          </cell>
          <cell r="BH864">
            <v>57951.199999999997</v>
          </cell>
          <cell r="BI864">
            <v>59110.223999999995</v>
          </cell>
        </row>
        <row r="865">
          <cell r="F865">
            <v>5713.4484000000002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K865">
            <v>0</v>
          </cell>
          <cell r="AL865">
            <v>0</v>
          </cell>
          <cell r="AM865">
            <v>0</v>
          </cell>
          <cell r="AN865">
            <v>0</v>
          </cell>
          <cell r="AO865">
            <v>0</v>
          </cell>
          <cell r="AP865">
            <v>0</v>
          </cell>
          <cell r="AT865">
            <v>5601.42</v>
          </cell>
          <cell r="AU865">
            <v>0</v>
          </cell>
          <cell r="AV865">
            <v>0</v>
          </cell>
          <cell r="AW865">
            <v>0</v>
          </cell>
          <cell r="AX865">
            <v>0</v>
          </cell>
          <cell r="AY865">
            <v>0</v>
          </cell>
          <cell r="AZ865">
            <v>0</v>
          </cell>
          <cell r="BA865">
            <v>0</v>
          </cell>
          <cell r="BB865">
            <v>0</v>
          </cell>
          <cell r="BG865">
            <v>0</v>
          </cell>
          <cell r="BH865">
            <v>5601.42</v>
          </cell>
          <cell r="BI865">
            <v>5713.4484000000002</v>
          </cell>
        </row>
        <row r="866">
          <cell r="F866">
            <v>18496.924800000001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0</v>
          </cell>
          <cell r="AE866">
            <v>0</v>
          </cell>
          <cell r="AF866">
            <v>0</v>
          </cell>
          <cell r="AG866">
            <v>0</v>
          </cell>
          <cell r="AH866">
            <v>0</v>
          </cell>
          <cell r="AI866">
            <v>0</v>
          </cell>
          <cell r="AJ866">
            <v>0</v>
          </cell>
          <cell r="AK866">
            <v>0</v>
          </cell>
          <cell r="AL866">
            <v>0</v>
          </cell>
          <cell r="AM866">
            <v>0</v>
          </cell>
          <cell r="AN866">
            <v>0</v>
          </cell>
          <cell r="AO866">
            <v>0</v>
          </cell>
          <cell r="AP866">
            <v>0</v>
          </cell>
          <cell r="AT866">
            <v>18134.240000000002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  <cell r="BA866">
            <v>0</v>
          </cell>
          <cell r="BB866">
            <v>0</v>
          </cell>
          <cell r="BG866">
            <v>0</v>
          </cell>
          <cell r="BH866">
            <v>18134.240000000002</v>
          </cell>
          <cell r="BI866">
            <v>18496.924800000001</v>
          </cell>
        </row>
        <row r="867">
          <cell r="F867">
            <v>5463.3239999999996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K867">
            <v>0</v>
          </cell>
          <cell r="AL867">
            <v>0</v>
          </cell>
          <cell r="AM867">
            <v>0</v>
          </cell>
          <cell r="AN867">
            <v>0</v>
          </cell>
          <cell r="AO867">
            <v>0</v>
          </cell>
          <cell r="AP867">
            <v>0</v>
          </cell>
          <cell r="AT867">
            <v>5356.2</v>
          </cell>
          <cell r="AU867">
            <v>0</v>
          </cell>
          <cell r="AV867">
            <v>0</v>
          </cell>
          <cell r="AW867">
            <v>0</v>
          </cell>
          <cell r="AX867">
            <v>0</v>
          </cell>
          <cell r="AY867">
            <v>0</v>
          </cell>
          <cell r="AZ867">
            <v>0</v>
          </cell>
          <cell r="BA867">
            <v>0</v>
          </cell>
          <cell r="BB867">
            <v>0</v>
          </cell>
          <cell r="BG867">
            <v>0</v>
          </cell>
          <cell r="BH867">
            <v>5356.2</v>
          </cell>
          <cell r="BI867">
            <v>5463.3239999999996</v>
          </cell>
        </row>
        <row r="868">
          <cell r="F868">
            <v>952.10880000000009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K868">
            <v>0</v>
          </cell>
          <cell r="AL868">
            <v>0</v>
          </cell>
          <cell r="AM868">
            <v>0</v>
          </cell>
          <cell r="AN868">
            <v>0</v>
          </cell>
          <cell r="AO868">
            <v>0</v>
          </cell>
          <cell r="AP868">
            <v>0</v>
          </cell>
          <cell r="AT868">
            <v>933.44</v>
          </cell>
          <cell r="AU868">
            <v>0</v>
          </cell>
          <cell r="AV868">
            <v>0</v>
          </cell>
          <cell r="AW868">
            <v>0</v>
          </cell>
          <cell r="AX868">
            <v>0</v>
          </cell>
          <cell r="AY868">
            <v>0</v>
          </cell>
          <cell r="AZ868">
            <v>0</v>
          </cell>
          <cell r="BA868">
            <v>0</v>
          </cell>
          <cell r="BB868">
            <v>0</v>
          </cell>
          <cell r="BG868">
            <v>0</v>
          </cell>
          <cell r="BH868">
            <v>933.44</v>
          </cell>
          <cell r="BI868">
            <v>952.10880000000009</v>
          </cell>
        </row>
        <row r="869">
          <cell r="F869">
            <v>22732.3524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K869">
            <v>0</v>
          </cell>
          <cell r="AL869">
            <v>0</v>
          </cell>
          <cell r="AM869">
            <v>0</v>
          </cell>
          <cell r="AN869">
            <v>0</v>
          </cell>
          <cell r="AO869">
            <v>0</v>
          </cell>
          <cell r="AP869">
            <v>0</v>
          </cell>
          <cell r="AT869">
            <v>22286.62</v>
          </cell>
          <cell r="AU869">
            <v>0</v>
          </cell>
          <cell r="AV869">
            <v>0</v>
          </cell>
          <cell r="AW869">
            <v>0</v>
          </cell>
          <cell r="AX869">
            <v>0</v>
          </cell>
          <cell r="AY869">
            <v>0</v>
          </cell>
          <cell r="AZ869">
            <v>0</v>
          </cell>
          <cell r="BA869">
            <v>0</v>
          </cell>
          <cell r="BB869">
            <v>0</v>
          </cell>
          <cell r="BG869">
            <v>0</v>
          </cell>
          <cell r="BH869">
            <v>22286.62</v>
          </cell>
          <cell r="BI869">
            <v>22732.3524</v>
          </cell>
        </row>
        <row r="870">
          <cell r="F870">
            <v>84115.309800000003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T870">
            <v>82465.990000000005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  <cell r="BA870">
            <v>0</v>
          </cell>
          <cell r="BB870">
            <v>0</v>
          </cell>
          <cell r="BG870">
            <v>0</v>
          </cell>
          <cell r="BH870">
            <v>82465.990000000005</v>
          </cell>
          <cell r="BI870">
            <v>84115.309800000003</v>
          </cell>
        </row>
        <row r="871">
          <cell r="F871">
            <v>21554.373500000002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X871">
            <v>0</v>
          </cell>
          <cell r="Y871">
            <v>0</v>
          </cell>
          <cell r="Z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0</v>
          </cell>
          <cell r="AF871">
            <v>0</v>
          </cell>
          <cell r="AG871">
            <v>0</v>
          </cell>
          <cell r="AH871">
            <v>0</v>
          </cell>
          <cell r="AI871">
            <v>0</v>
          </cell>
          <cell r="AJ871">
            <v>0</v>
          </cell>
          <cell r="AK871">
            <v>0</v>
          </cell>
          <cell r="AL871">
            <v>0</v>
          </cell>
          <cell r="AM871">
            <v>0</v>
          </cell>
          <cell r="AN871">
            <v>0</v>
          </cell>
          <cell r="AO871">
            <v>0</v>
          </cell>
          <cell r="AP871">
            <v>0</v>
          </cell>
          <cell r="AT871">
            <v>20050.580000000002</v>
          </cell>
          <cell r="AU871">
            <v>0</v>
          </cell>
          <cell r="AV871">
            <v>0</v>
          </cell>
          <cell r="AW871">
            <v>0</v>
          </cell>
          <cell r="AX871">
            <v>0</v>
          </cell>
          <cell r="AY871">
            <v>0</v>
          </cell>
          <cell r="AZ871">
            <v>0</v>
          </cell>
          <cell r="BA871">
            <v>0</v>
          </cell>
          <cell r="BB871">
            <v>0</v>
          </cell>
          <cell r="BG871">
            <v>0</v>
          </cell>
          <cell r="BH871">
            <v>20050.580000000002</v>
          </cell>
          <cell r="BI871">
            <v>21554.373500000002</v>
          </cell>
        </row>
        <row r="872"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T872">
            <v>41744.86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  <cell r="BA872">
            <v>0</v>
          </cell>
          <cell r="BB872">
            <v>0</v>
          </cell>
          <cell r="BG872">
            <v>0</v>
          </cell>
          <cell r="BH872">
            <v>41744.86</v>
          </cell>
          <cell r="BI872">
            <v>44875.724499999997</v>
          </cell>
        </row>
        <row r="873">
          <cell r="F873">
            <v>44875.724499999997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T873">
            <v>12796.56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  <cell r="BA873">
            <v>0</v>
          </cell>
          <cell r="BB873">
            <v>0</v>
          </cell>
          <cell r="BG873">
            <v>0</v>
          </cell>
          <cell r="BH873">
            <v>12796.56</v>
          </cell>
          <cell r="BI873">
            <v>13756.301999999998</v>
          </cell>
        </row>
        <row r="874">
          <cell r="F874">
            <v>13756.301999999998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T874">
            <v>40563.18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  <cell r="BA874">
            <v>0</v>
          </cell>
          <cell r="BB874">
            <v>0</v>
          </cell>
          <cell r="BG874">
            <v>0</v>
          </cell>
          <cell r="BH874">
            <v>40563.18</v>
          </cell>
          <cell r="BI874">
            <v>43605.4185</v>
          </cell>
        </row>
        <row r="875">
          <cell r="F875">
            <v>43605.4185</v>
          </cell>
        </row>
        <row r="879">
          <cell r="F879">
            <v>22542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22100</v>
          </cell>
          <cell r="U879">
            <v>0</v>
          </cell>
          <cell r="V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  <cell r="BA879">
            <v>0</v>
          </cell>
          <cell r="BB879">
            <v>0</v>
          </cell>
          <cell r="BG879">
            <v>0</v>
          </cell>
          <cell r="BH879">
            <v>0</v>
          </cell>
          <cell r="BI879">
            <v>0</v>
          </cell>
        </row>
        <row r="880">
          <cell r="F880">
            <v>13680.36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13412.117647058823</v>
          </cell>
          <cell r="U880">
            <v>0</v>
          </cell>
          <cell r="V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  <cell r="BA880">
            <v>0</v>
          </cell>
          <cell r="BB880">
            <v>0</v>
          </cell>
          <cell r="BG880">
            <v>0</v>
          </cell>
          <cell r="BH880">
            <v>0</v>
          </cell>
          <cell r="BI880">
            <v>0</v>
          </cell>
        </row>
        <row r="881">
          <cell r="F881">
            <v>2418.92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2371.4901960784314</v>
          </cell>
          <cell r="U881">
            <v>0</v>
          </cell>
          <cell r="V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  <cell r="BA881">
            <v>0</v>
          </cell>
          <cell r="BB881">
            <v>0</v>
          </cell>
          <cell r="BG881">
            <v>0</v>
          </cell>
          <cell r="BH881">
            <v>0</v>
          </cell>
          <cell r="BI881">
            <v>0</v>
          </cell>
        </row>
        <row r="882">
          <cell r="F882">
            <v>3162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3100</v>
          </cell>
          <cell r="U882">
            <v>0</v>
          </cell>
          <cell r="V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  <cell r="BA882">
            <v>0</v>
          </cell>
          <cell r="BB882">
            <v>0</v>
          </cell>
          <cell r="BG882">
            <v>0</v>
          </cell>
          <cell r="BH882">
            <v>0</v>
          </cell>
          <cell r="BI882">
            <v>0</v>
          </cell>
        </row>
        <row r="883">
          <cell r="F883">
            <v>82731.3</v>
          </cell>
          <cell r="K883">
            <v>0</v>
          </cell>
          <cell r="L883">
            <v>44.72</v>
          </cell>
          <cell r="M883">
            <v>1200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79864.399999999994</v>
          </cell>
          <cell r="U883">
            <v>0</v>
          </cell>
          <cell r="V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  <cell r="BA883">
            <v>0</v>
          </cell>
          <cell r="BB883">
            <v>0</v>
          </cell>
          <cell r="BG883">
            <v>0</v>
          </cell>
          <cell r="BH883">
            <v>0</v>
          </cell>
          <cell r="BI883">
            <v>0</v>
          </cell>
        </row>
        <row r="884">
          <cell r="F884">
            <v>22877.47</v>
          </cell>
          <cell r="K884">
            <v>0</v>
          </cell>
          <cell r="L884">
            <v>178.89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22280</v>
          </cell>
          <cell r="U884">
            <v>0</v>
          </cell>
          <cell r="V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  <cell r="BA884">
            <v>0</v>
          </cell>
          <cell r="BB884">
            <v>0</v>
          </cell>
          <cell r="BG884">
            <v>0</v>
          </cell>
          <cell r="BH884">
            <v>0</v>
          </cell>
          <cell r="BI884">
            <v>0</v>
          </cell>
        </row>
        <row r="890">
          <cell r="F890">
            <v>5263724.4840000002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5160514.2</v>
          </cell>
          <cell r="AN890">
            <v>0</v>
          </cell>
          <cell r="AO890">
            <v>0</v>
          </cell>
          <cell r="AP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  <cell r="BA890">
            <v>0</v>
          </cell>
          <cell r="BB890">
            <v>0</v>
          </cell>
          <cell r="BG890">
            <v>0</v>
          </cell>
          <cell r="BH890">
            <v>5160514.2</v>
          </cell>
          <cell r="BI890">
            <v>5263724.4840000002</v>
          </cell>
        </row>
        <row r="891">
          <cell r="F891">
            <v>471105.44160000002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461868.08</v>
          </cell>
          <cell r="AN891">
            <v>0</v>
          </cell>
          <cell r="AO891">
            <v>0</v>
          </cell>
          <cell r="AP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  <cell r="BA891">
            <v>0</v>
          </cell>
          <cell r="BB891">
            <v>0</v>
          </cell>
          <cell r="BG891">
            <v>0</v>
          </cell>
          <cell r="BH891">
            <v>461868.08</v>
          </cell>
          <cell r="BI891">
            <v>471105.44160000002</v>
          </cell>
        </row>
        <row r="892">
          <cell r="F892">
            <v>531399.75300000003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520980.15</v>
          </cell>
          <cell r="AN892">
            <v>0</v>
          </cell>
          <cell r="AO892">
            <v>0</v>
          </cell>
          <cell r="AP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  <cell r="BA892">
            <v>0</v>
          </cell>
          <cell r="BB892">
            <v>0</v>
          </cell>
          <cell r="BG892">
            <v>0</v>
          </cell>
          <cell r="BH892">
            <v>520980.15</v>
          </cell>
          <cell r="BI892">
            <v>531399.75300000003</v>
          </cell>
        </row>
        <row r="893">
          <cell r="F893">
            <v>101796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99800</v>
          </cell>
          <cell r="AN893">
            <v>0</v>
          </cell>
          <cell r="AO893">
            <v>0</v>
          </cell>
          <cell r="AP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  <cell r="BA893">
            <v>0</v>
          </cell>
          <cell r="BB893">
            <v>0</v>
          </cell>
          <cell r="BG893">
            <v>0</v>
          </cell>
          <cell r="BH893">
            <v>99800</v>
          </cell>
          <cell r="BI893">
            <v>101796</v>
          </cell>
        </row>
        <row r="894">
          <cell r="F894">
            <v>54162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53100</v>
          </cell>
          <cell r="AN894">
            <v>0</v>
          </cell>
          <cell r="AO894">
            <v>0</v>
          </cell>
          <cell r="AP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  <cell r="BA894">
            <v>0</v>
          </cell>
          <cell r="BB894">
            <v>0</v>
          </cell>
          <cell r="BG894">
            <v>0</v>
          </cell>
          <cell r="BH894">
            <v>53100</v>
          </cell>
          <cell r="BI894">
            <v>54162</v>
          </cell>
        </row>
        <row r="895">
          <cell r="F895">
            <v>213113.57760000002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208934.88</v>
          </cell>
          <cell r="AN895">
            <v>0</v>
          </cell>
          <cell r="AO895">
            <v>0</v>
          </cell>
          <cell r="AP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  <cell r="BA895">
            <v>0</v>
          </cell>
          <cell r="BB895">
            <v>0</v>
          </cell>
          <cell r="BG895">
            <v>0</v>
          </cell>
          <cell r="BH895">
            <v>208934.88</v>
          </cell>
          <cell r="BI895">
            <v>213113.57760000002</v>
          </cell>
        </row>
        <row r="896">
          <cell r="F896">
            <v>59221.200000000004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58060</v>
          </cell>
          <cell r="AN896">
            <v>0</v>
          </cell>
          <cell r="AO896">
            <v>0</v>
          </cell>
          <cell r="AP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  <cell r="BA896">
            <v>0</v>
          </cell>
          <cell r="BB896">
            <v>0</v>
          </cell>
          <cell r="BG896">
            <v>0</v>
          </cell>
          <cell r="BH896">
            <v>58060</v>
          </cell>
          <cell r="BI896">
            <v>59221.200000000004</v>
          </cell>
        </row>
        <row r="897">
          <cell r="F897">
            <v>3408.4218000000001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3341.59</v>
          </cell>
          <cell r="AN897">
            <v>0</v>
          </cell>
          <cell r="AO897">
            <v>0</v>
          </cell>
          <cell r="AP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  <cell r="BA897">
            <v>0</v>
          </cell>
          <cell r="BB897">
            <v>0</v>
          </cell>
          <cell r="BG897">
            <v>0</v>
          </cell>
          <cell r="BH897">
            <v>3341.59</v>
          </cell>
          <cell r="BI897">
            <v>3408.4218000000001</v>
          </cell>
        </row>
        <row r="898">
          <cell r="F898">
            <v>64669.122000000003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63401.1</v>
          </cell>
          <cell r="AN898">
            <v>0</v>
          </cell>
          <cell r="AO898">
            <v>0</v>
          </cell>
          <cell r="AP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  <cell r="BA898">
            <v>0</v>
          </cell>
          <cell r="BB898">
            <v>0</v>
          </cell>
          <cell r="BG898">
            <v>0</v>
          </cell>
          <cell r="BH898">
            <v>63401.1</v>
          </cell>
          <cell r="BI898">
            <v>64669.122000000003</v>
          </cell>
        </row>
        <row r="900">
          <cell r="F900">
            <v>467431.83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0</v>
          </cell>
          <cell r="X900">
            <v>0</v>
          </cell>
          <cell r="Y900">
            <v>0</v>
          </cell>
          <cell r="Z900">
            <v>0</v>
          </cell>
          <cell r="AA900">
            <v>0</v>
          </cell>
          <cell r="AB900">
            <v>0</v>
          </cell>
          <cell r="AC900">
            <v>0</v>
          </cell>
          <cell r="AD900">
            <v>0</v>
          </cell>
          <cell r="AE900">
            <v>0</v>
          </cell>
          <cell r="AF900">
            <v>0</v>
          </cell>
          <cell r="AG900">
            <v>0</v>
          </cell>
          <cell r="AH900">
            <v>0</v>
          </cell>
          <cell r="AI900">
            <v>0</v>
          </cell>
          <cell r="AJ900">
            <v>0</v>
          </cell>
          <cell r="AK900">
            <v>0</v>
          </cell>
          <cell r="AL900">
            <v>0</v>
          </cell>
          <cell r="AM900">
            <v>458266.5</v>
          </cell>
          <cell r="AN900">
            <v>0</v>
          </cell>
          <cell r="AO900">
            <v>0</v>
          </cell>
          <cell r="AP900">
            <v>0</v>
          </cell>
          <cell r="AT900">
            <v>0</v>
          </cell>
          <cell r="AU900">
            <v>0</v>
          </cell>
          <cell r="AV900">
            <v>0</v>
          </cell>
          <cell r="AW900">
            <v>0</v>
          </cell>
          <cell r="AX900">
            <v>0</v>
          </cell>
          <cell r="AY900">
            <v>0</v>
          </cell>
          <cell r="AZ900">
            <v>0</v>
          </cell>
          <cell r="BA900">
            <v>0</v>
          </cell>
          <cell r="BB900">
            <v>0</v>
          </cell>
          <cell r="BG900">
            <v>0</v>
          </cell>
          <cell r="BH900">
            <v>458266.5</v>
          </cell>
          <cell r="BI900">
            <v>467431.83</v>
          </cell>
        </row>
        <row r="901">
          <cell r="F901">
            <v>271059.90000000002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  <cell r="AK901">
            <v>0</v>
          </cell>
          <cell r="AL901">
            <v>0</v>
          </cell>
          <cell r="AM901">
            <v>265745</v>
          </cell>
          <cell r="AN901">
            <v>0</v>
          </cell>
          <cell r="AO901">
            <v>0</v>
          </cell>
          <cell r="AP901">
            <v>0</v>
          </cell>
          <cell r="AT901">
            <v>0</v>
          </cell>
          <cell r="AU901">
            <v>0</v>
          </cell>
          <cell r="AV901">
            <v>0</v>
          </cell>
          <cell r="AW901">
            <v>0</v>
          </cell>
          <cell r="AX901">
            <v>0</v>
          </cell>
          <cell r="AY901">
            <v>0</v>
          </cell>
          <cell r="AZ901">
            <v>0</v>
          </cell>
          <cell r="BA901">
            <v>0</v>
          </cell>
          <cell r="BB901">
            <v>0</v>
          </cell>
          <cell r="BG901">
            <v>0</v>
          </cell>
          <cell r="BH901">
            <v>265745</v>
          </cell>
          <cell r="BI901">
            <v>271059.90000000002</v>
          </cell>
        </row>
        <row r="902">
          <cell r="F902">
            <v>182682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>
            <v>0</v>
          </cell>
          <cell r="AJ902">
            <v>0</v>
          </cell>
          <cell r="AK902">
            <v>0</v>
          </cell>
          <cell r="AL902">
            <v>0</v>
          </cell>
          <cell r="AM902">
            <v>179100</v>
          </cell>
          <cell r="AN902">
            <v>0</v>
          </cell>
          <cell r="AO902">
            <v>0</v>
          </cell>
          <cell r="AP902">
            <v>0</v>
          </cell>
          <cell r="AT902">
            <v>0</v>
          </cell>
          <cell r="AU902">
            <v>0</v>
          </cell>
          <cell r="AV902">
            <v>0</v>
          </cell>
          <cell r="AW902">
            <v>0</v>
          </cell>
          <cell r="AX902">
            <v>0</v>
          </cell>
          <cell r="AY902">
            <v>0</v>
          </cell>
          <cell r="AZ902">
            <v>0</v>
          </cell>
          <cell r="BA902">
            <v>0</v>
          </cell>
          <cell r="BB902">
            <v>0</v>
          </cell>
          <cell r="BG902">
            <v>0</v>
          </cell>
          <cell r="BH902">
            <v>179100</v>
          </cell>
          <cell r="BI902">
            <v>182682</v>
          </cell>
        </row>
        <row r="903">
          <cell r="F903">
            <v>272226.27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266888.5</v>
          </cell>
          <cell r="AN903">
            <v>0</v>
          </cell>
          <cell r="AO903">
            <v>0</v>
          </cell>
          <cell r="AP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  <cell r="BA903">
            <v>0</v>
          </cell>
          <cell r="BB903">
            <v>0</v>
          </cell>
          <cell r="BG903">
            <v>0</v>
          </cell>
          <cell r="BH903">
            <v>266888.5</v>
          </cell>
          <cell r="BI903">
            <v>272226.27</v>
          </cell>
        </row>
        <row r="907">
          <cell r="F907">
            <v>-212160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B907">
            <v>0</v>
          </cell>
          <cell r="AC907">
            <v>0</v>
          </cell>
          <cell r="AD907">
            <v>0</v>
          </cell>
          <cell r="AE907">
            <v>0</v>
          </cell>
          <cell r="AF907">
            <v>0</v>
          </cell>
          <cell r="AG907">
            <v>0</v>
          </cell>
          <cell r="AH907">
            <v>0</v>
          </cell>
          <cell r="AI907">
            <v>0</v>
          </cell>
          <cell r="AJ907">
            <v>0</v>
          </cell>
          <cell r="AK907">
            <v>0</v>
          </cell>
          <cell r="AL907">
            <v>0</v>
          </cell>
          <cell r="AM907">
            <v>-208000</v>
          </cell>
          <cell r="AN907">
            <v>0</v>
          </cell>
          <cell r="AO907">
            <v>0</v>
          </cell>
          <cell r="AP907">
            <v>0</v>
          </cell>
          <cell r="AT907">
            <v>0</v>
          </cell>
          <cell r="AU907">
            <v>0</v>
          </cell>
          <cell r="AV907">
            <v>0</v>
          </cell>
          <cell r="AW907">
            <v>0</v>
          </cell>
          <cell r="AX907">
            <v>0</v>
          </cell>
          <cell r="AY907">
            <v>0</v>
          </cell>
          <cell r="AZ907">
            <v>0</v>
          </cell>
          <cell r="BA907">
            <v>0</v>
          </cell>
          <cell r="BB907">
            <v>0</v>
          </cell>
          <cell r="BG907">
            <v>0</v>
          </cell>
          <cell r="BH907">
            <v>-208000</v>
          </cell>
          <cell r="BI907">
            <v>0</v>
          </cell>
        </row>
        <row r="908">
          <cell r="F908">
            <v>-141425.54999999999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</v>
          </cell>
          <cell r="X908">
            <v>0</v>
          </cell>
          <cell r="Y908">
            <v>0</v>
          </cell>
          <cell r="Z908">
            <v>0</v>
          </cell>
          <cell r="AA908">
            <v>0</v>
          </cell>
          <cell r="AB908">
            <v>0</v>
          </cell>
          <cell r="AC908">
            <v>0</v>
          </cell>
          <cell r="AD908">
            <v>0</v>
          </cell>
          <cell r="AE908">
            <v>0</v>
          </cell>
          <cell r="AF908">
            <v>0</v>
          </cell>
          <cell r="AG908">
            <v>0</v>
          </cell>
          <cell r="AH908">
            <v>0</v>
          </cell>
          <cell r="AI908">
            <v>0</v>
          </cell>
          <cell r="AJ908">
            <v>0</v>
          </cell>
          <cell r="AK908">
            <v>0</v>
          </cell>
          <cell r="AL908">
            <v>0</v>
          </cell>
          <cell r="AM908">
            <v>-138652.5</v>
          </cell>
          <cell r="AN908">
            <v>0</v>
          </cell>
          <cell r="AO908">
            <v>0</v>
          </cell>
          <cell r="AP908">
            <v>0</v>
          </cell>
          <cell r="AT908">
            <v>0</v>
          </cell>
          <cell r="AU908">
            <v>0</v>
          </cell>
          <cell r="AV908">
            <v>0</v>
          </cell>
          <cell r="AW908">
            <v>0</v>
          </cell>
          <cell r="AX908">
            <v>0</v>
          </cell>
          <cell r="AY908">
            <v>0</v>
          </cell>
          <cell r="AZ908">
            <v>0</v>
          </cell>
          <cell r="BA908">
            <v>0</v>
          </cell>
          <cell r="BB908">
            <v>0</v>
          </cell>
          <cell r="BG908">
            <v>0</v>
          </cell>
          <cell r="BH908">
            <v>-138652.5</v>
          </cell>
          <cell r="BI908">
            <v>0</v>
          </cell>
        </row>
        <row r="909">
          <cell r="F909">
            <v>-531398.06999999995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-520978.5</v>
          </cell>
          <cell r="AN909">
            <v>0</v>
          </cell>
          <cell r="AO909">
            <v>0</v>
          </cell>
          <cell r="AP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  <cell r="BA909">
            <v>0</v>
          </cell>
          <cell r="BB909">
            <v>0</v>
          </cell>
          <cell r="BG909">
            <v>0</v>
          </cell>
          <cell r="BH909">
            <v>-520978.5</v>
          </cell>
          <cell r="BI909">
            <v>0</v>
          </cell>
        </row>
        <row r="910">
          <cell r="F910">
            <v>-243930.96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X910">
            <v>0</v>
          </cell>
          <cell r="Y910">
            <v>0</v>
          </cell>
          <cell r="Z910">
            <v>0</v>
          </cell>
          <cell r="AA910">
            <v>0</v>
          </cell>
          <cell r="AB910">
            <v>0</v>
          </cell>
          <cell r="AC910">
            <v>0</v>
          </cell>
          <cell r="AD910">
            <v>0</v>
          </cell>
          <cell r="AE910">
            <v>0</v>
          </cell>
          <cell r="AF910">
            <v>0</v>
          </cell>
          <cell r="AG910">
            <v>0</v>
          </cell>
          <cell r="AH910">
            <v>0</v>
          </cell>
          <cell r="AI910">
            <v>0</v>
          </cell>
          <cell r="AJ910">
            <v>0</v>
          </cell>
          <cell r="AK910">
            <v>0</v>
          </cell>
          <cell r="AL910">
            <v>0</v>
          </cell>
          <cell r="AM910">
            <v>-239148</v>
          </cell>
          <cell r="AN910">
            <v>0</v>
          </cell>
          <cell r="AO910">
            <v>0</v>
          </cell>
          <cell r="AP910">
            <v>0</v>
          </cell>
          <cell r="AT910">
            <v>0</v>
          </cell>
          <cell r="AU910">
            <v>0</v>
          </cell>
          <cell r="AV910">
            <v>0</v>
          </cell>
          <cell r="AW910">
            <v>0</v>
          </cell>
          <cell r="AX910">
            <v>0</v>
          </cell>
          <cell r="AY910">
            <v>0</v>
          </cell>
          <cell r="AZ910">
            <v>0</v>
          </cell>
          <cell r="BA910">
            <v>0</v>
          </cell>
          <cell r="BB910">
            <v>0</v>
          </cell>
          <cell r="BG910">
            <v>0</v>
          </cell>
          <cell r="BH910">
            <v>-239148</v>
          </cell>
          <cell r="BI910">
            <v>0</v>
          </cell>
        </row>
        <row r="911">
          <cell r="F911">
            <v>-101794.98000000001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-99799</v>
          </cell>
          <cell r="AN911">
            <v>0</v>
          </cell>
          <cell r="AO911">
            <v>0</v>
          </cell>
          <cell r="AP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  <cell r="BA911">
            <v>0</v>
          </cell>
          <cell r="BB911">
            <v>0</v>
          </cell>
          <cell r="BG911">
            <v>0</v>
          </cell>
          <cell r="BH911">
            <v>-99799</v>
          </cell>
          <cell r="BI911">
            <v>0</v>
          </cell>
        </row>
        <row r="912">
          <cell r="F912">
            <v>-54421.08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  <cell r="AK912">
            <v>0</v>
          </cell>
          <cell r="AL912">
            <v>0</v>
          </cell>
          <cell r="AM912">
            <v>-53354</v>
          </cell>
          <cell r="AN912">
            <v>0</v>
          </cell>
          <cell r="AO912">
            <v>0</v>
          </cell>
          <cell r="AP912">
            <v>0</v>
          </cell>
          <cell r="AT912">
            <v>0</v>
          </cell>
          <cell r="AU912">
            <v>0</v>
          </cell>
          <cell r="AV912">
            <v>0</v>
          </cell>
          <cell r="AW912">
            <v>0</v>
          </cell>
          <cell r="AX912">
            <v>0</v>
          </cell>
          <cell r="AY912">
            <v>0</v>
          </cell>
          <cell r="AZ912">
            <v>0</v>
          </cell>
          <cell r="BA912">
            <v>0</v>
          </cell>
          <cell r="BB912">
            <v>0</v>
          </cell>
          <cell r="BG912">
            <v>0</v>
          </cell>
          <cell r="BH912">
            <v>-53354</v>
          </cell>
          <cell r="BI912">
            <v>0</v>
          </cell>
        </row>
        <row r="913">
          <cell r="F913">
            <v>-177489.69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  <cell r="AH913">
            <v>0</v>
          </cell>
          <cell r="AI913">
            <v>0</v>
          </cell>
          <cell r="AJ913">
            <v>0</v>
          </cell>
          <cell r="AK913">
            <v>0</v>
          </cell>
          <cell r="AL913">
            <v>0</v>
          </cell>
          <cell r="AM913">
            <v>-174009.5</v>
          </cell>
          <cell r="AN913">
            <v>0</v>
          </cell>
          <cell r="AO913">
            <v>0</v>
          </cell>
          <cell r="AP913">
            <v>0</v>
          </cell>
          <cell r="AT913">
            <v>0</v>
          </cell>
          <cell r="AU913">
            <v>0</v>
          </cell>
          <cell r="AV913">
            <v>0</v>
          </cell>
          <cell r="AW913">
            <v>0</v>
          </cell>
          <cell r="AX913">
            <v>0</v>
          </cell>
          <cell r="AY913">
            <v>0</v>
          </cell>
          <cell r="AZ913">
            <v>0</v>
          </cell>
          <cell r="BA913">
            <v>0</v>
          </cell>
          <cell r="BB913">
            <v>0</v>
          </cell>
          <cell r="BG913">
            <v>0</v>
          </cell>
          <cell r="BH913">
            <v>-174009.5</v>
          </cell>
          <cell r="BI913">
            <v>0</v>
          </cell>
        </row>
        <row r="914">
          <cell r="F914">
            <v>-64669.122000000003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-63401.1</v>
          </cell>
          <cell r="AN914">
            <v>0</v>
          </cell>
          <cell r="AO914">
            <v>0</v>
          </cell>
          <cell r="AP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  <cell r="BA914">
            <v>0</v>
          </cell>
          <cell r="BB914">
            <v>0</v>
          </cell>
          <cell r="BG914">
            <v>0</v>
          </cell>
          <cell r="BH914">
            <v>-63401.1</v>
          </cell>
          <cell r="BI914">
            <v>0</v>
          </cell>
        </row>
        <row r="918">
          <cell r="F918">
            <v>24295.339200000002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23818.960000000003</v>
          </cell>
          <cell r="AN918">
            <v>0</v>
          </cell>
          <cell r="AO918">
            <v>0</v>
          </cell>
          <cell r="AP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  <cell r="BA918">
            <v>0</v>
          </cell>
          <cell r="BB918">
            <v>0</v>
          </cell>
          <cell r="BG918">
            <v>0</v>
          </cell>
          <cell r="BH918">
            <v>23818.960000000003</v>
          </cell>
          <cell r="BI918">
            <v>24295.339200000002</v>
          </cell>
        </row>
        <row r="919">
          <cell r="F919">
            <v>1141686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  <cell r="AK919">
            <v>0</v>
          </cell>
          <cell r="AL919">
            <v>0</v>
          </cell>
          <cell r="AM919">
            <v>1119300</v>
          </cell>
          <cell r="AN919">
            <v>0</v>
          </cell>
          <cell r="AO919">
            <v>0</v>
          </cell>
          <cell r="AP919">
            <v>0</v>
          </cell>
          <cell r="AT919">
            <v>0</v>
          </cell>
          <cell r="AU919">
            <v>0</v>
          </cell>
          <cell r="AV919">
            <v>0</v>
          </cell>
          <cell r="AW919">
            <v>0</v>
          </cell>
          <cell r="AX919">
            <v>0</v>
          </cell>
          <cell r="AY919">
            <v>0</v>
          </cell>
          <cell r="AZ919">
            <v>0</v>
          </cell>
          <cell r="BA919">
            <v>0</v>
          </cell>
          <cell r="BB919">
            <v>0</v>
          </cell>
          <cell r="BG919">
            <v>0</v>
          </cell>
          <cell r="BH919">
            <v>1119300</v>
          </cell>
          <cell r="BI919">
            <v>1141686</v>
          </cell>
        </row>
        <row r="920">
          <cell r="F920">
            <v>10955.412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10740.6</v>
          </cell>
          <cell r="AN920">
            <v>0</v>
          </cell>
          <cell r="AO920">
            <v>0</v>
          </cell>
          <cell r="AP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  <cell r="BA920">
            <v>0</v>
          </cell>
          <cell r="BB920">
            <v>0</v>
          </cell>
          <cell r="BG920">
            <v>0</v>
          </cell>
          <cell r="BH920">
            <v>10740.6</v>
          </cell>
          <cell r="BI920">
            <v>10955.412</v>
          </cell>
        </row>
        <row r="921">
          <cell r="F921">
            <v>623536.19999999995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  <cell r="AK921">
            <v>0</v>
          </cell>
          <cell r="AL921">
            <v>0</v>
          </cell>
          <cell r="AM921">
            <v>611310</v>
          </cell>
          <cell r="AN921">
            <v>0</v>
          </cell>
          <cell r="AO921">
            <v>0</v>
          </cell>
          <cell r="AP921">
            <v>0</v>
          </cell>
          <cell r="AT921">
            <v>0</v>
          </cell>
          <cell r="AU921">
            <v>0</v>
          </cell>
          <cell r="AV921">
            <v>0</v>
          </cell>
          <cell r="AW921">
            <v>0</v>
          </cell>
          <cell r="AX921">
            <v>0</v>
          </cell>
          <cell r="AY921">
            <v>0</v>
          </cell>
          <cell r="AZ921">
            <v>0</v>
          </cell>
          <cell r="BA921">
            <v>0</v>
          </cell>
          <cell r="BB921">
            <v>0</v>
          </cell>
          <cell r="BG921">
            <v>0</v>
          </cell>
          <cell r="BH921">
            <v>611310</v>
          </cell>
          <cell r="BI921">
            <v>623536.19999999995</v>
          </cell>
        </row>
        <row r="922">
          <cell r="F922">
            <v>311905.18800000002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305789.40000000002</v>
          </cell>
          <cell r="AN922">
            <v>0</v>
          </cell>
          <cell r="AO922">
            <v>0</v>
          </cell>
          <cell r="AP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  <cell r="BA922">
            <v>0</v>
          </cell>
          <cell r="BB922">
            <v>0</v>
          </cell>
          <cell r="BG922">
            <v>0</v>
          </cell>
          <cell r="BH922">
            <v>305789.40000000002</v>
          </cell>
          <cell r="BI922">
            <v>311905.18800000002</v>
          </cell>
        </row>
        <row r="923">
          <cell r="F923">
            <v>198671.92799999999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194776.4</v>
          </cell>
          <cell r="AN923">
            <v>0</v>
          </cell>
          <cell r="AO923">
            <v>0</v>
          </cell>
          <cell r="AP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  <cell r="BA923">
            <v>0</v>
          </cell>
          <cell r="BB923">
            <v>0</v>
          </cell>
          <cell r="BG923">
            <v>0</v>
          </cell>
          <cell r="BH923">
            <v>194776.4</v>
          </cell>
          <cell r="BI923">
            <v>198671.92799999999</v>
          </cell>
        </row>
        <row r="924">
          <cell r="F924">
            <v>39741.24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38962</v>
          </cell>
          <cell r="AN924">
            <v>0</v>
          </cell>
          <cell r="AO924">
            <v>0</v>
          </cell>
          <cell r="AP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  <cell r="BA924">
            <v>0</v>
          </cell>
          <cell r="BB924">
            <v>0</v>
          </cell>
          <cell r="BG924">
            <v>0</v>
          </cell>
          <cell r="BH924">
            <v>38962</v>
          </cell>
          <cell r="BI924">
            <v>39741.24</v>
          </cell>
        </row>
        <row r="925">
          <cell r="F925">
            <v>274533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269150</v>
          </cell>
          <cell r="AN925">
            <v>0</v>
          </cell>
          <cell r="AO925">
            <v>0</v>
          </cell>
          <cell r="AP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  <cell r="BA925">
            <v>0</v>
          </cell>
          <cell r="BB925">
            <v>0</v>
          </cell>
          <cell r="BG925">
            <v>0</v>
          </cell>
          <cell r="BH925">
            <v>269150</v>
          </cell>
          <cell r="BI925">
            <v>274533</v>
          </cell>
        </row>
        <row r="926">
          <cell r="F926">
            <v>217411.77600000001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213148.80000000002</v>
          </cell>
          <cell r="AN926">
            <v>0</v>
          </cell>
          <cell r="AO926">
            <v>0</v>
          </cell>
          <cell r="AP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  <cell r="BA926">
            <v>0</v>
          </cell>
          <cell r="BB926">
            <v>0</v>
          </cell>
          <cell r="BG926">
            <v>0</v>
          </cell>
          <cell r="BH926">
            <v>213148.80000000002</v>
          </cell>
          <cell r="BI926">
            <v>217411.77600000001</v>
          </cell>
        </row>
        <row r="927">
          <cell r="F927">
            <v>272391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267050</v>
          </cell>
          <cell r="AN927">
            <v>0</v>
          </cell>
          <cell r="AO927">
            <v>0</v>
          </cell>
          <cell r="AP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  <cell r="BA927">
            <v>0</v>
          </cell>
          <cell r="BB927">
            <v>0</v>
          </cell>
          <cell r="BG927">
            <v>0</v>
          </cell>
          <cell r="BH927">
            <v>267050</v>
          </cell>
          <cell r="BI927">
            <v>272391</v>
          </cell>
        </row>
        <row r="928">
          <cell r="F928">
            <v>104515.32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102466</v>
          </cell>
          <cell r="AN928">
            <v>0</v>
          </cell>
          <cell r="AO928">
            <v>0</v>
          </cell>
          <cell r="AP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  <cell r="BA928">
            <v>0</v>
          </cell>
          <cell r="BB928">
            <v>0</v>
          </cell>
          <cell r="BG928">
            <v>0</v>
          </cell>
          <cell r="BH928">
            <v>102466</v>
          </cell>
          <cell r="BI928">
            <v>104515.32</v>
          </cell>
        </row>
        <row r="929">
          <cell r="F929">
            <v>55692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54600</v>
          </cell>
          <cell r="AN929">
            <v>0</v>
          </cell>
          <cell r="AO929">
            <v>0</v>
          </cell>
          <cell r="AP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  <cell r="BA929">
            <v>0</v>
          </cell>
          <cell r="BB929">
            <v>0</v>
          </cell>
          <cell r="BG929">
            <v>0</v>
          </cell>
          <cell r="BH929">
            <v>54600</v>
          </cell>
          <cell r="BI929">
            <v>55692</v>
          </cell>
        </row>
        <row r="930">
          <cell r="F930">
            <v>18564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18200</v>
          </cell>
          <cell r="AN930">
            <v>0</v>
          </cell>
          <cell r="AO930">
            <v>0</v>
          </cell>
          <cell r="AP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  <cell r="BA930">
            <v>0</v>
          </cell>
          <cell r="BB930">
            <v>0</v>
          </cell>
          <cell r="BG930">
            <v>0</v>
          </cell>
          <cell r="BH930">
            <v>18200</v>
          </cell>
          <cell r="BI930">
            <v>18564</v>
          </cell>
        </row>
        <row r="931">
          <cell r="F931">
            <v>78664.95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77122.5</v>
          </cell>
          <cell r="AN931">
            <v>0</v>
          </cell>
          <cell r="AO931">
            <v>0</v>
          </cell>
          <cell r="AP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  <cell r="BA931">
            <v>0</v>
          </cell>
          <cell r="BB931">
            <v>0</v>
          </cell>
          <cell r="BG931">
            <v>0</v>
          </cell>
          <cell r="BH931">
            <v>77122.5</v>
          </cell>
          <cell r="BI931">
            <v>78664.95</v>
          </cell>
        </row>
        <row r="932">
          <cell r="F932">
            <v>133608.65760000001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130988.88</v>
          </cell>
          <cell r="AN932">
            <v>0</v>
          </cell>
          <cell r="AO932">
            <v>0</v>
          </cell>
          <cell r="AP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  <cell r="BA932">
            <v>0</v>
          </cell>
          <cell r="BB932">
            <v>0</v>
          </cell>
          <cell r="BG932">
            <v>0</v>
          </cell>
          <cell r="BH932">
            <v>130988.88</v>
          </cell>
          <cell r="BI932">
            <v>133608.65760000001</v>
          </cell>
        </row>
        <row r="933">
          <cell r="F933">
            <v>150392.06399999998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147443.20000000001</v>
          </cell>
          <cell r="AN933">
            <v>0</v>
          </cell>
          <cell r="AO933">
            <v>0</v>
          </cell>
          <cell r="AP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  <cell r="BA933">
            <v>0</v>
          </cell>
          <cell r="BB933">
            <v>0</v>
          </cell>
          <cell r="BG933">
            <v>0</v>
          </cell>
          <cell r="BH933">
            <v>147443.20000000001</v>
          </cell>
          <cell r="BI933">
            <v>150392.06399999998</v>
          </cell>
        </row>
        <row r="934"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  <cell r="AH934">
            <v>0</v>
          </cell>
          <cell r="AI934">
            <v>0</v>
          </cell>
          <cell r="AJ934">
            <v>0</v>
          </cell>
          <cell r="AK934">
            <v>0</v>
          </cell>
          <cell r="AL934">
            <v>0</v>
          </cell>
          <cell r="AM934">
            <v>0</v>
          </cell>
          <cell r="AN934">
            <v>0</v>
          </cell>
          <cell r="AO934">
            <v>0</v>
          </cell>
          <cell r="AP934">
            <v>0</v>
          </cell>
          <cell r="AT934">
            <v>0</v>
          </cell>
          <cell r="AU934">
            <v>0</v>
          </cell>
          <cell r="AV934">
            <v>0</v>
          </cell>
          <cell r="AW934">
            <v>0</v>
          </cell>
          <cell r="AX934">
            <v>0</v>
          </cell>
          <cell r="AY934">
            <v>0</v>
          </cell>
          <cell r="AZ934">
            <v>0</v>
          </cell>
          <cell r="BA934">
            <v>0</v>
          </cell>
          <cell r="BB934">
            <v>0</v>
          </cell>
          <cell r="BG934">
            <v>0</v>
          </cell>
          <cell r="BH934">
            <v>0</v>
          </cell>
          <cell r="BI934">
            <v>0</v>
          </cell>
        </row>
        <row r="935">
          <cell r="F935">
            <v>760509.45000000007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745597.5</v>
          </cell>
          <cell r="AN935">
            <v>0</v>
          </cell>
          <cell r="AO935">
            <v>0</v>
          </cell>
          <cell r="AP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  <cell r="BA935">
            <v>0</v>
          </cell>
          <cell r="BB935">
            <v>0</v>
          </cell>
          <cell r="BG935">
            <v>0</v>
          </cell>
          <cell r="BH935">
            <v>745597.5</v>
          </cell>
          <cell r="BI935">
            <v>760509.45000000007</v>
          </cell>
        </row>
        <row r="937">
          <cell r="AT937">
            <v>0</v>
          </cell>
        </row>
        <row r="938">
          <cell r="AT938">
            <v>0</v>
          </cell>
        </row>
        <row r="939">
          <cell r="F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  <cell r="BA939">
            <v>0</v>
          </cell>
          <cell r="BB939">
            <v>0</v>
          </cell>
          <cell r="BG939">
            <v>0</v>
          </cell>
          <cell r="BH939">
            <v>0</v>
          </cell>
          <cell r="BI939">
            <v>0</v>
          </cell>
        </row>
        <row r="940">
          <cell r="F940">
            <v>789.99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774.51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  <cell r="BA940">
            <v>0</v>
          </cell>
          <cell r="BB940">
            <v>0</v>
          </cell>
          <cell r="BG940">
            <v>0</v>
          </cell>
          <cell r="BH940">
            <v>0</v>
          </cell>
          <cell r="BI940">
            <v>0</v>
          </cell>
        </row>
        <row r="941">
          <cell r="F941">
            <v>624.20000000000005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611.96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  <cell r="BA941">
            <v>0</v>
          </cell>
          <cell r="BB941">
            <v>0</v>
          </cell>
          <cell r="BG941">
            <v>0</v>
          </cell>
          <cell r="BH941">
            <v>0</v>
          </cell>
          <cell r="BI941">
            <v>0</v>
          </cell>
        </row>
        <row r="942">
          <cell r="F942">
            <v>4681.5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4589.7000000000007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  <cell r="BA942">
            <v>0</v>
          </cell>
          <cell r="BB942">
            <v>0</v>
          </cell>
          <cell r="BG942">
            <v>0</v>
          </cell>
          <cell r="BH942">
            <v>0</v>
          </cell>
          <cell r="BI942">
            <v>0</v>
          </cell>
        </row>
        <row r="943">
          <cell r="F943">
            <v>3039.2999999999997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2979.72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  <cell r="AG943">
            <v>0</v>
          </cell>
          <cell r="AH943">
            <v>0</v>
          </cell>
          <cell r="AI943">
            <v>0</v>
          </cell>
          <cell r="AJ943">
            <v>0</v>
          </cell>
          <cell r="AK943">
            <v>0</v>
          </cell>
          <cell r="AL943">
            <v>0</v>
          </cell>
          <cell r="AM943">
            <v>0</v>
          </cell>
          <cell r="AN943">
            <v>0</v>
          </cell>
          <cell r="AO943">
            <v>0</v>
          </cell>
          <cell r="AP943">
            <v>0</v>
          </cell>
          <cell r="AT943">
            <v>0</v>
          </cell>
          <cell r="AU943">
            <v>0</v>
          </cell>
          <cell r="AV943">
            <v>0</v>
          </cell>
          <cell r="AW943">
            <v>0</v>
          </cell>
          <cell r="AX943">
            <v>0</v>
          </cell>
          <cell r="AY943">
            <v>0</v>
          </cell>
          <cell r="AZ943">
            <v>0</v>
          </cell>
          <cell r="BA943">
            <v>0</v>
          </cell>
          <cell r="BB943">
            <v>0</v>
          </cell>
          <cell r="BG943">
            <v>0</v>
          </cell>
          <cell r="BH943">
            <v>0</v>
          </cell>
          <cell r="BI943">
            <v>0</v>
          </cell>
        </row>
        <row r="944">
          <cell r="F944">
            <v>263.33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258.17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  <cell r="BA944">
            <v>0</v>
          </cell>
          <cell r="BB944">
            <v>0</v>
          </cell>
          <cell r="BG944">
            <v>0</v>
          </cell>
          <cell r="BH944">
            <v>0</v>
          </cell>
          <cell r="BI944">
            <v>0</v>
          </cell>
        </row>
        <row r="945">
          <cell r="F945">
            <v>1316.6499999999999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1290.8500000000001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  <cell r="AG945">
            <v>0</v>
          </cell>
          <cell r="AH945">
            <v>0</v>
          </cell>
          <cell r="AI945">
            <v>0</v>
          </cell>
          <cell r="AJ945">
            <v>0</v>
          </cell>
          <cell r="AK945">
            <v>0</v>
          </cell>
          <cell r="AL945">
            <v>0</v>
          </cell>
          <cell r="AM945">
            <v>0</v>
          </cell>
          <cell r="AN945">
            <v>0</v>
          </cell>
          <cell r="AO945">
            <v>0</v>
          </cell>
          <cell r="AP945">
            <v>0</v>
          </cell>
          <cell r="AT945">
            <v>0</v>
          </cell>
          <cell r="AU945">
            <v>0</v>
          </cell>
          <cell r="AV945">
            <v>0</v>
          </cell>
          <cell r="AW945">
            <v>0</v>
          </cell>
          <cell r="AX945">
            <v>0</v>
          </cell>
          <cell r="AY945">
            <v>0</v>
          </cell>
          <cell r="AZ945">
            <v>0</v>
          </cell>
          <cell r="BA945">
            <v>0</v>
          </cell>
          <cell r="BB945">
            <v>0</v>
          </cell>
          <cell r="BG945">
            <v>0</v>
          </cell>
          <cell r="BH945">
            <v>0</v>
          </cell>
          <cell r="BI945">
            <v>0</v>
          </cell>
        </row>
        <row r="946">
          <cell r="F946">
            <v>34936.559999999998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>
            <v>34251.840000000004</v>
          </cell>
          <cell r="X946">
            <v>0</v>
          </cell>
          <cell r="Y946">
            <v>0</v>
          </cell>
          <cell r="Z946">
            <v>0</v>
          </cell>
          <cell r="AA946">
            <v>0</v>
          </cell>
          <cell r="AB946">
            <v>0</v>
          </cell>
          <cell r="AC946">
            <v>0</v>
          </cell>
          <cell r="AD946">
            <v>0</v>
          </cell>
          <cell r="AE946">
            <v>0</v>
          </cell>
          <cell r="AF946">
            <v>0</v>
          </cell>
          <cell r="AG946">
            <v>0</v>
          </cell>
          <cell r="AH946">
            <v>0</v>
          </cell>
          <cell r="AI946">
            <v>0</v>
          </cell>
          <cell r="AJ946">
            <v>0</v>
          </cell>
          <cell r="AK946">
            <v>0</v>
          </cell>
          <cell r="AL946">
            <v>0</v>
          </cell>
          <cell r="AM946">
            <v>0</v>
          </cell>
          <cell r="AN946">
            <v>0</v>
          </cell>
          <cell r="AO946">
            <v>0</v>
          </cell>
          <cell r="AP946">
            <v>0</v>
          </cell>
          <cell r="AT946">
            <v>0</v>
          </cell>
          <cell r="AU946">
            <v>0</v>
          </cell>
          <cell r="AV946">
            <v>0</v>
          </cell>
          <cell r="AW946">
            <v>0</v>
          </cell>
          <cell r="AX946">
            <v>0</v>
          </cell>
          <cell r="AY946">
            <v>0</v>
          </cell>
          <cell r="AZ946">
            <v>0</v>
          </cell>
          <cell r="BA946">
            <v>0</v>
          </cell>
          <cell r="BB946">
            <v>0</v>
          </cell>
          <cell r="BG946">
            <v>0</v>
          </cell>
          <cell r="BH946">
            <v>0</v>
          </cell>
          <cell r="BI946">
            <v>0</v>
          </cell>
        </row>
        <row r="947">
          <cell r="F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0</v>
          </cell>
          <cell r="V947">
            <v>0</v>
          </cell>
          <cell r="X947">
            <v>0</v>
          </cell>
          <cell r="Y947">
            <v>0</v>
          </cell>
          <cell r="Z947">
            <v>0</v>
          </cell>
          <cell r="AA947">
            <v>0</v>
          </cell>
          <cell r="AB947">
            <v>0</v>
          </cell>
          <cell r="AC947">
            <v>0</v>
          </cell>
          <cell r="AD947">
            <v>0</v>
          </cell>
          <cell r="AE947">
            <v>0</v>
          </cell>
          <cell r="AF947">
            <v>0</v>
          </cell>
          <cell r="AG947">
            <v>0</v>
          </cell>
          <cell r="AH947">
            <v>0</v>
          </cell>
          <cell r="AI947">
            <v>0</v>
          </cell>
          <cell r="AJ947">
            <v>0</v>
          </cell>
          <cell r="AK947">
            <v>0</v>
          </cell>
          <cell r="AL947">
            <v>0</v>
          </cell>
          <cell r="AM947">
            <v>0</v>
          </cell>
          <cell r="AN947">
            <v>0</v>
          </cell>
          <cell r="AO947">
            <v>0</v>
          </cell>
          <cell r="AP947">
            <v>0</v>
          </cell>
          <cell r="AT947">
            <v>0</v>
          </cell>
          <cell r="AU947">
            <v>0</v>
          </cell>
          <cell r="AV947">
            <v>0</v>
          </cell>
          <cell r="AW947">
            <v>0</v>
          </cell>
          <cell r="AX947">
            <v>0</v>
          </cell>
          <cell r="AY947">
            <v>0</v>
          </cell>
          <cell r="AZ947">
            <v>0</v>
          </cell>
          <cell r="BA947">
            <v>0</v>
          </cell>
          <cell r="BB947">
            <v>0</v>
          </cell>
          <cell r="BG947">
            <v>0</v>
          </cell>
          <cell r="BH947">
            <v>0</v>
          </cell>
          <cell r="BI947">
            <v>0</v>
          </cell>
        </row>
        <row r="948">
          <cell r="F948">
            <v>3494.88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3426.39</v>
          </cell>
          <cell r="X948">
            <v>0</v>
          </cell>
          <cell r="Y948">
            <v>0</v>
          </cell>
          <cell r="Z948">
            <v>0</v>
          </cell>
          <cell r="AA948">
            <v>0</v>
          </cell>
          <cell r="AB948">
            <v>0</v>
          </cell>
          <cell r="AC948">
            <v>0</v>
          </cell>
          <cell r="AD948">
            <v>0</v>
          </cell>
          <cell r="AE948">
            <v>0</v>
          </cell>
          <cell r="AF948">
            <v>0</v>
          </cell>
          <cell r="AG948">
            <v>0</v>
          </cell>
          <cell r="AH948">
            <v>0</v>
          </cell>
          <cell r="AI948">
            <v>0</v>
          </cell>
          <cell r="AJ948">
            <v>0</v>
          </cell>
          <cell r="AK948">
            <v>0</v>
          </cell>
          <cell r="AL948">
            <v>0</v>
          </cell>
          <cell r="AM948">
            <v>0</v>
          </cell>
          <cell r="AN948">
            <v>0</v>
          </cell>
          <cell r="AO948">
            <v>0</v>
          </cell>
          <cell r="AP948">
            <v>0</v>
          </cell>
          <cell r="AT948">
            <v>0</v>
          </cell>
          <cell r="AU948">
            <v>0</v>
          </cell>
          <cell r="AV948">
            <v>0</v>
          </cell>
          <cell r="AW948">
            <v>0</v>
          </cell>
          <cell r="AX948">
            <v>0</v>
          </cell>
          <cell r="AY948">
            <v>0</v>
          </cell>
          <cell r="AZ948">
            <v>0</v>
          </cell>
          <cell r="BA948">
            <v>0</v>
          </cell>
          <cell r="BB948">
            <v>0</v>
          </cell>
          <cell r="BG948">
            <v>0</v>
          </cell>
          <cell r="BH948">
            <v>0</v>
          </cell>
          <cell r="BI948">
            <v>0</v>
          </cell>
        </row>
        <row r="949">
          <cell r="F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  <cell r="AG949">
            <v>0</v>
          </cell>
          <cell r="AH949">
            <v>0</v>
          </cell>
          <cell r="AI949">
            <v>0</v>
          </cell>
          <cell r="AJ949">
            <v>0</v>
          </cell>
          <cell r="AK949">
            <v>0</v>
          </cell>
          <cell r="AL949">
            <v>0</v>
          </cell>
          <cell r="AM949">
            <v>0</v>
          </cell>
          <cell r="AN949">
            <v>0</v>
          </cell>
          <cell r="AO949">
            <v>0</v>
          </cell>
          <cell r="AP949">
            <v>0</v>
          </cell>
          <cell r="AT949">
            <v>0</v>
          </cell>
          <cell r="AU949">
            <v>0</v>
          </cell>
          <cell r="AV949">
            <v>0</v>
          </cell>
          <cell r="AW949">
            <v>0</v>
          </cell>
          <cell r="AX949">
            <v>0</v>
          </cell>
          <cell r="AY949">
            <v>0</v>
          </cell>
          <cell r="AZ949">
            <v>0</v>
          </cell>
          <cell r="BA949">
            <v>0</v>
          </cell>
          <cell r="BB949">
            <v>0</v>
          </cell>
          <cell r="BG949">
            <v>0</v>
          </cell>
          <cell r="BH949">
            <v>0</v>
          </cell>
          <cell r="BI949">
            <v>0</v>
          </cell>
        </row>
        <row r="950">
          <cell r="F950">
            <v>76721.399999999994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75216.960000000006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  <cell r="AH950">
            <v>0</v>
          </cell>
          <cell r="AI950">
            <v>0</v>
          </cell>
          <cell r="AJ950">
            <v>0</v>
          </cell>
          <cell r="AK950">
            <v>0</v>
          </cell>
          <cell r="AL950">
            <v>0</v>
          </cell>
          <cell r="AM950">
            <v>0</v>
          </cell>
          <cell r="AN950">
            <v>0</v>
          </cell>
          <cell r="AO950">
            <v>0</v>
          </cell>
          <cell r="AP950">
            <v>0</v>
          </cell>
          <cell r="AT950">
            <v>0</v>
          </cell>
          <cell r="AU950">
            <v>0</v>
          </cell>
          <cell r="AV950">
            <v>0</v>
          </cell>
          <cell r="AW950">
            <v>0</v>
          </cell>
          <cell r="AX950">
            <v>0</v>
          </cell>
          <cell r="AY950">
            <v>0</v>
          </cell>
          <cell r="AZ950">
            <v>0</v>
          </cell>
          <cell r="BA950">
            <v>0</v>
          </cell>
          <cell r="BB950">
            <v>0</v>
          </cell>
          <cell r="BG950">
            <v>0</v>
          </cell>
          <cell r="BH950">
            <v>0</v>
          </cell>
          <cell r="BI950">
            <v>0</v>
          </cell>
        </row>
        <row r="951">
          <cell r="F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  <cell r="AG951">
            <v>0</v>
          </cell>
          <cell r="AH951">
            <v>0</v>
          </cell>
          <cell r="AI951">
            <v>0</v>
          </cell>
          <cell r="AJ951">
            <v>0</v>
          </cell>
          <cell r="AK951">
            <v>0</v>
          </cell>
          <cell r="AL951">
            <v>0</v>
          </cell>
          <cell r="AM951">
            <v>0</v>
          </cell>
          <cell r="AN951">
            <v>0</v>
          </cell>
          <cell r="AO951">
            <v>0</v>
          </cell>
          <cell r="AP951">
            <v>0</v>
          </cell>
          <cell r="AT951">
            <v>0</v>
          </cell>
          <cell r="AU951">
            <v>0</v>
          </cell>
          <cell r="AV951">
            <v>0</v>
          </cell>
          <cell r="AW951">
            <v>0</v>
          </cell>
          <cell r="AX951">
            <v>0</v>
          </cell>
          <cell r="AY951">
            <v>0</v>
          </cell>
          <cell r="AZ951">
            <v>0</v>
          </cell>
          <cell r="BA951">
            <v>0</v>
          </cell>
          <cell r="BB951">
            <v>0</v>
          </cell>
          <cell r="BG951">
            <v>0</v>
          </cell>
          <cell r="BH951">
            <v>0</v>
          </cell>
          <cell r="BI951">
            <v>0</v>
          </cell>
        </row>
        <row r="952">
          <cell r="F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  <cell r="AG952">
            <v>0</v>
          </cell>
          <cell r="AH952">
            <v>0</v>
          </cell>
          <cell r="AI952">
            <v>0</v>
          </cell>
          <cell r="AJ952">
            <v>0</v>
          </cell>
          <cell r="AK952">
            <v>0</v>
          </cell>
          <cell r="AL952">
            <v>0</v>
          </cell>
          <cell r="AM952">
            <v>0</v>
          </cell>
          <cell r="AN952">
            <v>0</v>
          </cell>
          <cell r="AO952">
            <v>0</v>
          </cell>
          <cell r="AP952">
            <v>0</v>
          </cell>
          <cell r="AT952">
            <v>0</v>
          </cell>
          <cell r="AU952">
            <v>0</v>
          </cell>
          <cell r="AV952">
            <v>0</v>
          </cell>
          <cell r="AW952">
            <v>0</v>
          </cell>
          <cell r="AX952">
            <v>0</v>
          </cell>
          <cell r="AY952">
            <v>0</v>
          </cell>
          <cell r="AZ952">
            <v>0</v>
          </cell>
          <cell r="BA952">
            <v>0</v>
          </cell>
          <cell r="BB952">
            <v>0</v>
          </cell>
          <cell r="BG952">
            <v>0</v>
          </cell>
          <cell r="BH952">
            <v>0</v>
          </cell>
          <cell r="BI952">
            <v>0</v>
          </cell>
        </row>
        <row r="953">
          <cell r="F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  <cell r="AK953">
            <v>0</v>
          </cell>
          <cell r="AL953">
            <v>0</v>
          </cell>
          <cell r="AM953">
            <v>0</v>
          </cell>
          <cell r="AN953">
            <v>0</v>
          </cell>
          <cell r="AO953">
            <v>0</v>
          </cell>
          <cell r="AP953">
            <v>0</v>
          </cell>
          <cell r="AT953">
            <v>0</v>
          </cell>
          <cell r="AU953">
            <v>0</v>
          </cell>
          <cell r="AV953">
            <v>0</v>
          </cell>
          <cell r="AW953">
            <v>0</v>
          </cell>
          <cell r="AX953">
            <v>0</v>
          </cell>
          <cell r="AY953">
            <v>0</v>
          </cell>
          <cell r="AZ953">
            <v>0</v>
          </cell>
          <cell r="BA953">
            <v>0</v>
          </cell>
          <cell r="BB953">
            <v>0</v>
          </cell>
          <cell r="BG953">
            <v>0</v>
          </cell>
          <cell r="BH953">
            <v>0</v>
          </cell>
          <cell r="BI953">
            <v>0</v>
          </cell>
        </row>
        <row r="954">
          <cell r="AP954">
            <v>0</v>
          </cell>
          <cell r="AT954">
            <v>0</v>
          </cell>
        </row>
        <row r="955">
          <cell r="AP955">
            <v>0</v>
          </cell>
          <cell r="AT955">
            <v>0</v>
          </cell>
        </row>
        <row r="956">
          <cell r="AP956">
            <v>0</v>
          </cell>
          <cell r="AT956">
            <v>0</v>
          </cell>
        </row>
        <row r="957">
          <cell r="F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  <cell r="AG957">
            <v>0</v>
          </cell>
          <cell r="AH957">
            <v>0</v>
          </cell>
          <cell r="AI957">
            <v>0</v>
          </cell>
          <cell r="AJ957">
            <v>0</v>
          </cell>
          <cell r="AK957">
            <v>0</v>
          </cell>
          <cell r="AL957">
            <v>0</v>
          </cell>
          <cell r="AM957">
            <v>0</v>
          </cell>
          <cell r="AN957">
            <v>0</v>
          </cell>
          <cell r="AO957">
            <v>0</v>
          </cell>
          <cell r="AP957">
            <v>0</v>
          </cell>
          <cell r="AT957">
            <v>0</v>
          </cell>
          <cell r="AU957">
            <v>0</v>
          </cell>
          <cell r="AV957">
            <v>0</v>
          </cell>
          <cell r="AW957">
            <v>0</v>
          </cell>
          <cell r="AX957">
            <v>0</v>
          </cell>
          <cell r="AY957">
            <v>0</v>
          </cell>
          <cell r="AZ957">
            <v>0</v>
          </cell>
          <cell r="BA957">
            <v>0</v>
          </cell>
          <cell r="BB957">
            <v>0</v>
          </cell>
          <cell r="BG957">
            <v>0</v>
          </cell>
          <cell r="BH957">
            <v>0</v>
          </cell>
          <cell r="BI957">
            <v>0</v>
          </cell>
        </row>
        <row r="958">
          <cell r="F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0</v>
          </cell>
          <cell r="V958">
            <v>0</v>
          </cell>
          <cell r="X958">
            <v>0</v>
          </cell>
          <cell r="Y958">
            <v>0</v>
          </cell>
          <cell r="Z958">
            <v>0</v>
          </cell>
          <cell r="AA958">
            <v>0</v>
          </cell>
          <cell r="AB958">
            <v>0</v>
          </cell>
          <cell r="AC958">
            <v>0</v>
          </cell>
          <cell r="AD958">
            <v>0</v>
          </cell>
          <cell r="AE958">
            <v>0</v>
          </cell>
          <cell r="AF958">
            <v>0</v>
          </cell>
          <cell r="AG958">
            <v>0</v>
          </cell>
          <cell r="AH958">
            <v>0</v>
          </cell>
          <cell r="AI958">
            <v>0</v>
          </cell>
          <cell r="AJ958">
            <v>0</v>
          </cell>
          <cell r="AK958">
            <v>0</v>
          </cell>
          <cell r="AL958">
            <v>0</v>
          </cell>
          <cell r="AM958">
            <v>0</v>
          </cell>
          <cell r="AN958">
            <v>0</v>
          </cell>
          <cell r="AO958">
            <v>0</v>
          </cell>
          <cell r="AP958">
            <v>0</v>
          </cell>
          <cell r="AT958">
            <v>0</v>
          </cell>
          <cell r="AU958">
            <v>0</v>
          </cell>
          <cell r="AV958">
            <v>0</v>
          </cell>
          <cell r="AW958">
            <v>0</v>
          </cell>
          <cell r="AX958">
            <v>0</v>
          </cell>
          <cell r="AY958">
            <v>0</v>
          </cell>
          <cell r="AZ958">
            <v>0</v>
          </cell>
          <cell r="BA958">
            <v>0</v>
          </cell>
          <cell r="BB958">
            <v>0</v>
          </cell>
          <cell r="BG958">
            <v>0</v>
          </cell>
          <cell r="BH958">
            <v>0</v>
          </cell>
          <cell r="BI958">
            <v>0</v>
          </cell>
        </row>
        <row r="959">
          <cell r="F959">
            <v>62889.25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>
            <v>61656.61</v>
          </cell>
          <cell r="X959">
            <v>0</v>
          </cell>
          <cell r="Y959">
            <v>0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0</v>
          </cell>
          <cell r="AE959">
            <v>0</v>
          </cell>
          <cell r="AF959">
            <v>0</v>
          </cell>
          <cell r="AG959">
            <v>0</v>
          </cell>
          <cell r="AH959">
            <v>0</v>
          </cell>
          <cell r="AI959">
            <v>0</v>
          </cell>
          <cell r="AJ959">
            <v>0</v>
          </cell>
          <cell r="AK959">
            <v>0</v>
          </cell>
          <cell r="AL959">
            <v>0</v>
          </cell>
          <cell r="AM959">
            <v>0</v>
          </cell>
          <cell r="AN959">
            <v>0</v>
          </cell>
          <cell r="AO959">
            <v>0</v>
          </cell>
          <cell r="AP959">
            <v>0</v>
          </cell>
          <cell r="AT959">
            <v>0</v>
          </cell>
          <cell r="AU959">
            <v>0</v>
          </cell>
          <cell r="AV959">
            <v>0</v>
          </cell>
          <cell r="AW959">
            <v>0</v>
          </cell>
          <cell r="AX959">
            <v>0</v>
          </cell>
          <cell r="AY959">
            <v>0</v>
          </cell>
          <cell r="AZ959">
            <v>0</v>
          </cell>
          <cell r="BA959">
            <v>0</v>
          </cell>
          <cell r="BB959">
            <v>0</v>
          </cell>
          <cell r="BG959">
            <v>0</v>
          </cell>
          <cell r="BH959">
            <v>0</v>
          </cell>
          <cell r="BI959">
            <v>0</v>
          </cell>
        </row>
        <row r="960">
          <cell r="F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  <cell r="AJ960">
            <v>0</v>
          </cell>
          <cell r="AK960">
            <v>0</v>
          </cell>
          <cell r="AL960">
            <v>0</v>
          </cell>
          <cell r="AM960">
            <v>0</v>
          </cell>
          <cell r="AN960">
            <v>0</v>
          </cell>
          <cell r="AO960">
            <v>0</v>
          </cell>
          <cell r="AP960">
            <v>0</v>
          </cell>
          <cell r="AT960">
            <v>0</v>
          </cell>
          <cell r="AU960">
            <v>0</v>
          </cell>
          <cell r="AV960">
            <v>0</v>
          </cell>
          <cell r="AW960">
            <v>0</v>
          </cell>
          <cell r="AX960">
            <v>0</v>
          </cell>
          <cell r="AY960">
            <v>0</v>
          </cell>
          <cell r="AZ960">
            <v>0</v>
          </cell>
          <cell r="BA960">
            <v>0</v>
          </cell>
          <cell r="BB960">
            <v>0</v>
          </cell>
          <cell r="BG960">
            <v>0</v>
          </cell>
          <cell r="BH960">
            <v>0</v>
          </cell>
          <cell r="BI960">
            <v>0</v>
          </cell>
        </row>
        <row r="961">
          <cell r="F961">
            <v>50614.2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49621.599999999999</v>
          </cell>
          <cell r="X961">
            <v>0</v>
          </cell>
          <cell r="Y961">
            <v>0</v>
          </cell>
          <cell r="Z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0</v>
          </cell>
          <cell r="AE961">
            <v>0</v>
          </cell>
          <cell r="AF961">
            <v>0</v>
          </cell>
          <cell r="AG961">
            <v>0</v>
          </cell>
          <cell r="AH961">
            <v>0</v>
          </cell>
          <cell r="AI961">
            <v>0</v>
          </cell>
          <cell r="AJ961">
            <v>0</v>
          </cell>
          <cell r="AK961">
            <v>0</v>
          </cell>
          <cell r="AL961">
            <v>0</v>
          </cell>
          <cell r="AM961">
            <v>0</v>
          </cell>
          <cell r="AN961">
            <v>0</v>
          </cell>
          <cell r="AO961">
            <v>0</v>
          </cell>
          <cell r="AP961">
            <v>0</v>
          </cell>
          <cell r="AT961">
            <v>0</v>
          </cell>
          <cell r="AU961">
            <v>0</v>
          </cell>
          <cell r="AV961">
            <v>0</v>
          </cell>
          <cell r="AW961">
            <v>0</v>
          </cell>
          <cell r="AX961">
            <v>0</v>
          </cell>
          <cell r="AY961">
            <v>0</v>
          </cell>
          <cell r="AZ961">
            <v>0</v>
          </cell>
          <cell r="BA961">
            <v>0</v>
          </cell>
          <cell r="BB961">
            <v>0</v>
          </cell>
          <cell r="BG961">
            <v>0</v>
          </cell>
          <cell r="BH961">
            <v>0</v>
          </cell>
          <cell r="BI961">
            <v>0</v>
          </cell>
        </row>
        <row r="962">
          <cell r="F962">
            <v>1936.48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1898.5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K962">
            <v>0</v>
          </cell>
          <cell r="AL962">
            <v>0</v>
          </cell>
          <cell r="AM962">
            <v>0</v>
          </cell>
          <cell r="AN962">
            <v>0</v>
          </cell>
          <cell r="AO962">
            <v>0</v>
          </cell>
          <cell r="AP962">
            <v>0</v>
          </cell>
          <cell r="AT962">
            <v>0</v>
          </cell>
          <cell r="AU962">
            <v>0</v>
          </cell>
          <cell r="AV962">
            <v>0</v>
          </cell>
          <cell r="AW962">
            <v>0</v>
          </cell>
          <cell r="AX962">
            <v>0</v>
          </cell>
          <cell r="AY962">
            <v>0</v>
          </cell>
          <cell r="AZ962">
            <v>0</v>
          </cell>
          <cell r="BA962">
            <v>0</v>
          </cell>
          <cell r="BB962">
            <v>0</v>
          </cell>
          <cell r="BG962">
            <v>0</v>
          </cell>
          <cell r="BH962">
            <v>0</v>
          </cell>
          <cell r="BI962">
            <v>0</v>
          </cell>
        </row>
        <row r="963">
          <cell r="F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>
            <v>0</v>
          </cell>
          <cell r="AJ963">
            <v>0</v>
          </cell>
          <cell r="AK963">
            <v>0</v>
          </cell>
          <cell r="AL963">
            <v>0</v>
          </cell>
          <cell r="AM963">
            <v>0</v>
          </cell>
          <cell r="AN963">
            <v>0</v>
          </cell>
          <cell r="AO963">
            <v>0</v>
          </cell>
          <cell r="AP963">
            <v>0</v>
          </cell>
          <cell r="AT963">
            <v>0</v>
          </cell>
          <cell r="AU963">
            <v>0</v>
          </cell>
          <cell r="AV963">
            <v>0</v>
          </cell>
          <cell r="AW963">
            <v>0</v>
          </cell>
          <cell r="AX963">
            <v>0</v>
          </cell>
          <cell r="AY963">
            <v>0</v>
          </cell>
          <cell r="AZ963">
            <v>0</v>
          </cell>
          <cell r="BA963">
            <v>0</v>
          </cell>
          <cell r="BB963">
            <v>0</v>
          </cell>
          <cell r="BG963">
            <v>0</v>
          </cell>
          <cell r="BH963">
            <v>0</v>
          </cell>
          <cell r="BI963">
            <v>0</v>
          </cell>
        </row>
        <row r="964">
          <cell r="F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>
            <v>0</v>
          </cell>
          <cell r="X964">
            <v>0</v>
          </cell>
          <cell r="Y964">
            <v>0</v>
          </cell>
          <cell r="Z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0</v>
          </cell>
          <cell r="AE964">
            <v>0</v>
          </cell>
          <cell r="AF964">
            <v>0</v>
          </cell>
          <cell r="AG964">
            <v>0</v>
          </cell>
          <cell r="AH964">
            <v>0</v>
          </cell>
          <cell r="AI964">
            <v>0</v>
          </cell>
          <cell r="AJ964">
            <v>0</v>
          </cell>
          <cell r="AK964">
            <v>0</v>
          </cell>
          <cell r="AL964">
            <v>0</v>
          </cell>
          <cell r="AM964">
            <v>0</v>
          </cell>
          <cell r="AN964">
            <v>0</v>
          </cell>
          <cell r="AO964">
            <v>0</v>
          </cell>
          <cell r="AP964">
            <v>0</v>
          </cell>
          <cell r="AT964">
            <v>0</v>
          </cell>
          <cell r="AU964">
            <v>0</v>
          </cell>
          <cell r="AV964">
            <v>0</v>
          </cell>
          <cell r="AW964">
            <v>0</v>
          </cell>
          <cell r="AX964">
            <v>0</v>
          </cell>
          <cell r="AY964">
            <v>0</v>
          </cell>
          <cell r="AZ964">
            <v>0</v>
          </cell>
          <cell r="BA964">
            <v>0</v>
          </cell>
          <cell r="BB964">
            <v>0</v>
          </cell>
          <cell r="BG964">
            <v>0</v>
          </cell>
          <cell r="BH964">
            <v>0</v>
          </cell>
          <cell r="BI964">
            <v>0</v>
          </cell>
        </row>
        <row r="965">
          <cell r="F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>
            <v>0</v>
          </cell>
          <cell r="X965">
            <v>0</v>
          </cell>
          <cell r="Y965">
            <v>0</v>
          </cell>
          <cell r="Z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0</v>
          </cell>
          <cell r="AE965">
            <v>0</v>
          </cell>
          <cell r="AF965">
            <v>0</v>
          </cell>
          <cell r="AG965">
            <v>0</v>
          </cell>
          <cell r="AH965">
            <v>0</v>
          </cell>
          <cell r="AI965">
            <v>0</v>
          </cell>
          <cell r="AJ965">
            <v>0</v>
          </cell>
          <cell r="AK965">
            <v>0</v>
          </cell>
          <cell r="AL965">
            <v>0</v>
          </cell>
          <cell r="AM965">
            <v>0</v>
          </cell>
          <cell r="AN965">
            <v>0</v>
          </cell>
          <cell r="AO965">
            <v>0</v>
          </cell>
          <cell r="AP965">
            <v>0</v>
          </cell>
          <cell r="AT965">
            <v>0</v>
          </cell>
          <cell r="AU965">
            <v>0</v>
          </cell>
          <cell r="AV965">
            <v>0</v>
          </cell>
          <cell r="AW965">
            <v>0</v>
          </cell>
          <cell r="AX965">
            <v>0</v>
          </cell>
          <cell r="AY965">
            <v>0</v>
          </cell>
          <cell r="AZ965">
            <v>0</v>
          </cell>
          <cell r="BA965">
            <v>0</v>
          </cell>
          <cell r="BB965">
            <v>0</v>
          </cell>
          <cell r="BG965">
            <v>0</v>
          </cell>
          <cell r="BH965">
            <v>0</v>
          </cell>
          <cell r="BI965">
            <v>0</v>
          </cell>
        </row>
        <row r="966">
          <cell r="F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  <cell r="AH966">
            <v>0</v>
          </cell>
          <cell r="AI966">
            <v>0</v>
          </cell>
          <cell r="AJ966">
            <v>0</v>
          </cell>
          <cell r="AK966">
            <v>0</v>
          </cell>
          <cell r="AL966">
            <v>0</v>
          </cell>
          <cell r="AM966">
            <v>0</v>
          </cell>
          <cell r="AN966">
            <v>0</v>
          </cell>
          <cell r="AO966">
            <v>0</v>
          </cell>
          <cell r="AP966">
            <v>0</v>
          </cell>
          <cell r="AT966">
            <v>0</v>
          </cell>
          <cell r="AU966">
            <v>0</v>
          </cell>
          <cell r="AV966">
            <v>0</v>
          </cell>
          <cell r="AW966">
            <v>0</v>
          </cell>
          <cell r="AX966">
            <v>0</v>
          </cell>
          <cell r="AY966">
            <v>0</v>
          </cell>
          <cell r="AZ966">
            <v>0</v>
          </cell>
          <cell r="BA966">
            <v>0</v>
          </cell>
          <cell r="BB966">
            <v>0</v>
          </cell>
          <cell r="BG966">
            <v>0</v>
          </cell>
          <cell r="BH966">
            <v>0</v>
          </cell>
          <cell r="BI966">
            <v>0</v>
          </cell>
        </row>
        <row r="967">
          <cell r="F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K967">
            <v>0</v>
          </cell>
          <cell r="AL967">
            <v>0</v>
          </cell>
          <cell r="AM967">
            <v>0</v>
          </cell>
          <cell r="AN967">
            <v>0</v>
          </cell>
          <cell r="AO967">
            <v>0</v>
          </cell>
          <cell r="AP967">
            <v>0</v>
          </cell>
          <cell r="AT967">
            <v>0</v>
          </cell>
          <cell r="AU967">
            <v>0</v>
          </cell>
          <cell r="AV967">
            <v>0</v>
          </cell>
          <cell r="AW967">
            <v>0</v>
          </cell>
          <cell r="AX967">
            <v>0</v>
          </cell>
          <cell r="AY967">
            <v>0</v>
          </cell>
          <cell r="AZ967">
            <v>0</v>
          </cell>
          <cell r="BA967">
            <v>0</v>
          </cell>
          <cell r="BB967">
            <v>0</v>
          </cell>
          <cell r="BG967">
            <v>0</v>
          </cell>
          <cell r="BH967">
            <v>0</v>
          </cell>
          <cell r="BI967">
            <v>0</v>
          </cell>
        </row>
        <row r="968">
          <cell r="F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K968">
            <v>0</v>
          </cell>
          <cell r="AL968">
            <v>0</v>
          </cell>
          <cell r="AM968">
            <v>0</v>
          </cell>
          <cell r="AN968">
            <v>0</v>
          </cell>
          <cell r="AO968">
            <v>0</v>
          </cell>
          <cell r="AP968">
            <v>0</v>
          </cell>
          <cell r="AT968">
            <v>0</v>
          </cell>
          <cell r="AU968">
            <v>0</v>
          </cell>
          <cell r="AV968">
            <v>0</v>
          </cell>
          <cell r="AW968">
            <v>0</v>
          </cell>
          <cell r="AX968">
            <v>0</v>
          </cell>
          <cell r="AY968">
            <v>0</v>
          </cell>
          <cell r="AZ968">
            <v>0</v>
          </cell>
          <cell r="BA968">
            <v>0</v>
          </cell>
          <cell r="BB968">
            <v>0</v>
          </cell>
          <cell r="BG968">
            <v>0</v>
          </cell>
          <cell r="BH968">
            <v>0</v>
          </cell>
          <cell r="BI968">
            <v>0</v>
          </cell>
        </row>
        <row r="969">
          <cell r="F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K969">
            <v>0</v>
          </cell>
          <cell r="AL969">
            <v>0</v>
          </cell>
          <cell r="AM969">
            <v>0</v>
          </cell>
          <cell r="AN969">
            <v>0</v>
          </cell>
          <cell r="AO969">
            <v>0</v>
          </cell>
          <cell r="AP969">
            <v>0</v>
          </cell>
          <cell r="AT969">
            <v>0</v>
          </cell>
          <cell r="AU969">
            <v>0</v>
          </cell>
          <cell r="AV969">
            <v>0</v>
          </cell>
          <cell r="AW969">
            <v>0</v>
          </cell>
          <cell r="AX969">
            <v>0</v>
          </cell>
          <cell r="AY969">
            <v>0</v>
          </cell>
          <cell r="AZ969">
            <v>0</v>
          </cell>
          <cell r="BA969">
            <v>0</v>
          </cell>
          <cell r="BB969">
            <v>0</v>
          </cell>
          <cell r="BG969">
            <v>0</v>
          </cell>
          <cell r="BH969">
            <v>0</v>
          </cell>
          <cell r="BI969">
            <v>0</v>
          </cell>
        </row>
        <row r="970">
          <cell r="F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  <cell r="AG970">
            <v>0</v>
          </cell>
          <cell r="AH970">
            <v>0</v>
          </cell>
          <cell r="AI970">
            <v>0</v>
          </cell>
          <cell r="AJ970">
            <v>0</v>
          </cell>
          <cell r="AK970">
            <v>0</v>
          </cell>
          <cell r="AL970">
            <v>0</v>
          </cell>
          <cell r="AM970">
            <v>0</v>
          </cell>
          <cell r="AN970">
            <v>0</v>
          </cell>
          <cell r="AO970">
            <v>0</v>
          </cell>
          <cell r="AP970">
            <v>0</v>
          </cell>
          <cell r="AT970">
            <v>0</v>
          </cell>
          <cell r="AU970">
            <v>0</v>
          </cell>
          <cell r="AV970">
            <v>0</v>
          </cell>
          <cell r="AW970">
            <v>0</v>
          </cell>
          <cell r="AX970">
            <v>0</v>
          </cell>
          <cell r="AY970">
            <v>0</v>
          </cell>
          <cell r="AZ970">
            <v>0</v>
          </cell>
          <cell r="BA970">
            <v>0</v>
          </cell>
          <cell r="BB970">
            <v>0</v>
          </cell>
          <cell r="BG970">
            <v>0</v>
          </cell>
          <cell r="BH970">
            <v>0</v>
          </cell>
          <cell r="BI970">
            <v>0</v>
          </cell>
        </row>
        <row r="971">
          <cell r="F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  <cell r="AG971">
            <v>0</v>
          </cell>
          <cell r="AH971">
            <v>0</v>
          </cell>
          <cell r="AI971">
            <v>0</v>
          </cell>
          <cell r="AJ971">
            <v>0</v>
          </cell>
          <cell r="AK971">
            <v>0</v>
          </cell>
          <cell r="AL971">
            <v>0</v>
          </cell>
          <cell r="AM971">
            <v>0</v>
          </cell>
          <cell r="AN971">
            <v>0</v>
          </cell>
          <cell r="AO971">
            <v>0</v>
          </cell>
          <cell r="AP971">
            <v>0</v>
          </cell>
          <cell r="AT971">
            <v>0</v>
          </cell>
          <cell r="AU971">
            <v>0</v>
          </cell>
          <cell r="AV971">
            <v>0</v>
          </cell>
          <cell r="AW971">
            <v>0</v>
          </cell>
          <cell r="AX971">
            <v>0</v>
          </cell>
          <cell r="AY971">
            <v>0</v>
          </cell>
          <cell r="AZ971">
            <v>0</v>
          </cell>
          <cell r="BA971">
            <v>0</v>
          </cell>
          <cell r="BB971">
            <v>0</v>
          </cell>
          <cell r="BG971">
            <v>0</v>
          </cell>
          <cell r="BH971">
            <v>0</v>
          </cell>
          <cell r="BI971">
            <v>0</v>
          </cell>
        </row>
        <row r="972">
          <cell r="F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>
            <v>0</v>
          </cell>
          <cell r="AJ972">
            <v>0</v>
          </cell>
          <cell r="AK972">
            <v>0</v>
          </cell>
          <cell r="AL972">
            <v>0</v>
          </cell>
          <cell r="AM972">
            <v>0</v>
          </cell>
          <cell r="AN972">
            <v>0</v>
          </cell>
          <cell r="AO972">
            <v>0</v>
          </cell>
          <cell r="AP972">
            <v>0</v>
          </cell>
          <cell r="AT972">
            <v>0</v>
          </cell>
          <cell r="AU972">
            <v>0</v>
          </cell>
          <cell r="AV972">
            <v>0</v>
          </cell>
          <cell r="AW972">
            <v>0</v>
          </cell>
          <cell r="AX972">
            <v>0</v>
          </cell>
          <cell r="AY972">
            <v>0</v>
          </cell>
          <cell r="AZ972">
            <v>0</v>
          </cell>
          <cell r="BA972">
            <v>0</v>
          </cell>
          <cell r="BB972">
            <v>0</v>
          </cell>
          <cell r="BG972">
            <v>0</v>
          </cell>
          <cell r="BH972">
            <v>0</v>
          </cell>
          <cell r="BI972">
            <v>0</v>
          </cell>
        </row>
        <row r="973">
          <cell r="F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X973">
            <v>0</v>
          </cell>
          <cell r="Y973">
            <v>0</v>
          </cell>
          <cell r="Z973">
            <v>0</v>
          </cell>
          <cell r="AA973">
            <v>0</v>
          </cell>
          <cell r="AB973">
            <v>0</v>
          </cell>
          <cell r="AC973">
            <v>0</v>
          </cell>
          <cell r="AD973">
            <v>0</v>
          </cell>
          <cell r="AE973">
            <v>0</v>
          </cell>
          <cell r="AF973">
            <v>0</v>
          </cell>
          <cell r="AG973">
            <v>0</v>
          </cell>
          <cell r="AH973">
            <v>0</v>
          </cell>
          <cell r="AI973">
            <v>0</v>
          </cell>
          <cell r="AJ973">
            <v>0</v>
          </cell>
          <cell r="AK973">
            <v>0</v>
          </cell>
          <cell r="AL973">
            <v>0</v>
          </cell>
          <cell r="AM973">
            <v>0</v>
          </cell>
          <cell r="AN973">
            <v>0</v>
          </cell>
          <cell r="AO973">
            <v>0</v>
          </cell>
          <cell r="AP973">
            <v>0</v>
          </cell>
          <cell r="AT973">
            <v>0</v>
          </cell>
          <cell r="AU973">
            <v>0</v>
          </cell>
          <cell r="AV973">
            <v>0</v>
          </cell>
          <cell r="AW973">
            <v>0</v>
          </cell>
          <cell r="AX973">
            <v>0</v>
          </cell>
          <cell r="AY973">
            <v>0</v>
          </cell>
          <cell r="AZ973">
            <v>0</v>
          </cell>
          <cell r="BA973">
            <v>0</v>
          </cell>
          <cell r="BB973">
            <v>0</v>
          </cell>
          <cell r="BG973">
            <v>0</v>
          </cell>
          <cell r="BH973">
            <v>0</v>
          </cell>
          <cell r="BI973">
            <v>0</v>
          </cell>
        </row>
        <row r="974">
          <cell r="F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X974">
            <v>0</v>
          </cell>
          <cell r="Y974">
            <v>0</v>
          </cell>
          <cell r="Z974">
            <v>0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  <cell r="AG974">
            <v>0</v>
          </cell>
          <cell r="AH974">
            <v>0</v>
          </cell>
          <cell r="AI974">
            <v>0</v>
          </cell>
          <cell r="AJ974">
            <v>0</v>
          </cell>
          <cell r="AK974">
            <v>0</v>
          </cell>
          <cell r="AL974">
            <v>0</v>
          </cell>
          <cell r="AM974">
            <v>0</v>
          </cell>
          <cell r="AN974">
            <v>0</v>
          </cell>
          <cell r="AO974">
            <v>0</v>
          </cell>
          <cell r="AP974">
            <v>0</v>
          </cell>
          <cell r="AT974">
            <v>0</v>
          </cell>
          <cell r="AU974">
            <v>0</v>
          </cell>
          <cell r="AV974">
            <v>0</v>
          </cell>
          <cell r="AW974">
            <v>0</v>
          </cell>
          <cell r="AX974">
            <v>0</v>
          </cell>
          <cell r="AY974">
            <v>0</v>
          </cell>
          <cell r="AZ974">
            <v>0</v>
          </cell>
          <cell r="BA974">
            <v>0</v>
          </cell>
          <cell r="BB974">
            <v>0</v>
          </cell>
          <cell r="BG974">
            <v>0</v>
          </cell>
          <cell r="BH974">
            <v>0</v>
          </cell>
          <cell r="BI974">
            <v>0</v>
          </cell>
        </row>
        <row r="975">
          <cell r="F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T975">
            <v>0</v>
          </cell>
          <cell r="U975">
            <v>0</v>
          </cell>
          <cell r="V975">
            <v>0</v>
          </cell>
          <cell r="X975">
            <v>0</v>
          </cell>
          <cell r="Y975">
            <v>0</v>
          </cell>
          <cell r="Z975">
            <v>0</v>
          </cell>
          <cell r="AA975">
            <v>0</v>
          </cell>
          <cell r="AB975">
            <v>0</v>
          </cell>
          <cell r="AC975">
            <v>0</v>
          </cell>
          <cell r="AD975">
            <v>0</v>
          </cell>
          <cell r="AE975">
            <v>0</v>
          </cell>
          <cell r="AF975">
            <v>0</v>
          </cell>
          <cell r="AG975">
            <v>0</v>
          </cell>
          <cell r="AH975">
            <v>0</v>
          </cell>
          <cell r="AI975">
            <v>0</v>
          </cell>
          <cell r="AJ975">
            <v>0</v>
          </cell>
          <cell r="AK975">
            <v>0</v>
          </cell>
          <cell r="AL975">
            <v>0</v>
          </cell>
          <cell r="AM975">
            <v>0</v>
          </cell>
          <cell r="AN975">
            <v>0</v>
          </cell>
          <cell r="AO975">
            <v>0</v>
          </cell>
          <cell r="AP975">
            <v>0</v>
          </cell>
          <cell r="AT975">
            <v>0</v>
          </cell>
          <cell r="AU975">
            <v>0</v>
          </cell>
          <cell r="AV975">
            <v>0</v>
          </cell>
          <cell r="AW975">
            <v>0</v>
          </cell>
          <cell r="AX975">
            <v>0</v>
          </cell>
          <cell r="AY975">
            <v>0</v>
          </cell>
          <cell r="AZ975">
            <v>0</v>
          </cell>
          <cell r="BA975">
            <v>0</v>
          </cell>
          <cell r="BB975">
            <v>0</v>
          </cell>
          <cell r="BG975">
            <v>0</v>
          </cell>
          <cell r="BH975">
            <v>0</v>
          </cell>
          <cell r="BI975">
            <v>0</v>
          </cell>
        </row>
        <row r="976">
          <cell r="F976">
            <v>23616.720000000001</v>
          </cell>
          <cell r="K976">
            <v>6</v>
          </cell>
          <cell r="L976">
            <v>325.99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23285</v>
          </cell>
          <cell r="U976">
            <v>0</v>
          </cell>
          <cell r="V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  <cell r="AG976">
            <v>0</v>
          </cell>
          <cell r="AH976">
            <v>0</v>
          </cell>
          <cell r="AI976">
            <v>0</v>
          </cell>
          <cell r="AJ976">
            <v>0</v>
          </cell>
          <cell r="AK976">
            <v>0</v>
          </cell>
          <cell r="AL976">
            <v>0</v>
          </cell>
          <cell r="AM976">
            <v>0</v>
          </cell>
          <cell r="AN976">
            <v>0</v>
          </cell>
          <cell r="AO976">
            <v>0</v>
          </cell>
          <cell r="AP976">
            <v>0</v>
          </cell>
          <cell r="AT976">
            <v>0</v>
          </cell>
          <cell r="AU976">
            <v>0</v>
          </cell>
          <cell r="AV976">
            <v>0</v>
          </cell>
          <cell r="AW976">
            <v>0</v>
          </cell>
          <cell r="AX976">
            <v>0</v>
          </cell>
          <cell r="AY976">
            <v>0</v>
          </cell>
          <cell r="AZ976">
            <v>0</v>
          </cell>
          <cell r="BA976">
            <v>0</v>
          </cell>
          <cell r="BB976">
            <v>0</v>
          </cell>
          <cell r="BG976">
            <v>0</v>
          </cell>
          <cell r="BH976">
            <v>0</v>
          </cell>
          <cell r="BI976">
            <v>0</v>
          </cell>
        </row>
        <row r="977">
          <cell r="F977">
            <v>26116.720000000001</v>
          </cell>
          <cell r="K977">
            <v>6</v>
          </cell>
          <cell r="L977">
            <v>325.99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25774.9</v>
          </cell>
          <cell r="U977">
            <v>0</v>
          </cell>
          <cell r="V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  <cell r="AG977">
            <v>0</v>
          </cell>
          <cell r="AH977">
            <v>0</v>
          </cell>
          <cell r="AI977">
            <v>0</v>
          </cell>
          <cell r="AJ977">
            <v>0</v>
          </cell>
          <cell r="AK977">
            <v>0</v>
          </cell>
          <cell r="AL977">
            <v>0</v>
          </cell>
          <cell r="AM977">
            <v>0</v>
          </cell>
          <cell r="AN977">
            <v>0</v>
          </cell>
          <cell r="AO977">
            <v>0</v>
          </cell>
          <cell r="AP977">
            <v>0</v>
          </cell>
          <cell r="AT977">
            <v>0</v>
          </cell>
          <cell r="AU977">
            <v>0</v>
          </cell>
          <cell r="AV977">
            <v>0</v>
          </cell>
          <cell r="AW977">
            <v>0</v>
          </cell>
          <cell r="AX977">
            <v>0</v>
          </cell>
          <cell r="AY977">
            <v>0</v>
          </cell>
          <cell r="AZ977">
            <v>0</v>
          </cell>
          <cell r="BA977">
            <v>0</v>
          </cell>
          <cell r="BB977">
            <v>0</v>
          </cell>
          <cell r="BG977">
            <v>0</v>
          </cell>
          <cell r="BH977">
            <v>0</v>
          </cell>
          <cell r="BI977">
            <v>0</v>
          </cell>
        </row>
        <row r="978">
          <cell r="F978">
            <v>80581.279999999999</v>
          </cell>
          <cell r="K978">
            <v>0</v>
          </cell>
          <cell r="L978">
            <v>1980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77021.259999999995</v>
          </cell>
          <cell r="U978">
            <v>0</v>
          </cell>
          <cell r="V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H978">
            <v>0</v>
          </cell>
          <cell r="AI978">
            <v>0</v>
          </cell>
          <cell r="AJ978">
            <v>0</v>
          </cell>
          <cell r="AK978">
            <v>0</v>
          </cell>
          <cell r="AL978">
            <v>0</v>
          </cell>
          <cell r="AM978">
            <v>0</v>
          </cell>
          <cell r="AN978">
            <v>0</v>
          </cell>
          <cell r="AO978">
            <v>0</v>
          </cell>
          <cell r="AP978">
            <v>0</v>
          </cell>
          <cell r="AT978">
            <v>0</v>
          </cell>
          <cell r="AU978">
            <v>0</v>
          </cell>
          <cell r="AV978">
            <v>0</v>
          </cell>
          <cell r="AW978">
            <v>0</v>
          </cell>
          <cell r="AX978">
            <v>0</v>
          </cell>
          <cell r="AY978">
            <v>0</v>
          </cell>
          <cell r="AZ978">
            <v>0</v>
          </cell>
          <cell r="BA978">
            <v>0</v>
          </cell>
          <cell r="BB978">
            <v>0</v>
          </cell>
          <cell r="BG978">
            <v>0</v>
          </cell>
          <cell r="BH978">
            <v>0</v>
          </cell>
          <cell r="BI978">
            <v>0</v>
          </cell>
        </row>
        <row r="979">
          <cell r="F979">
            <v>40318.6</v>
          </cell>
          <cell r="K979">
            <v>0</v>
          </cell>
          <cell r="L979">
            <v>4900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34628.019999999997</v>
          </cell>
          <cell r="U979">
            <v>0</v>
          </cell>
          <cell r="V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  <cell r="AJ979">
            <v>0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O979">
            <v>0</v>
          </cell>
          <cell r="AP979">
            <v>0</v>
          </cell>
          <cell r="AT979">
            <v>0</v>
          </cell>
          <cell r="AU979">
            <v>0</v>
          </cell>
          <cell r="AV979">
            <v>0</v>
          </cell>
          <cell r="AW979">
            <v>0</v>
          </cell>
          <cell r="AX979">
            <v>0</v>
          </cell>
          <cell r="AY979">
            <v>0</v>
          </cell>
          <cell r="AZ979">
            <v>0</v>
          </cell>
          <cell r="BA979">
            <v>0</v>
          </cell>
          <cell r="BB979">
            <v>0</v>
          </cell>
          <cell r="BG979">
            <v>0</v>
          </cell>
          <cell r="BH979">
            <v>0</v>
          </cell>
          <cell r="BI979">
            <v>0</v>
          </cell>
        </row>
        <row r="980">
          <cell r="F980">
            <v>3110.82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X980">
            <v>0</v>
          </cell>
          <cell r="Y980">
            <v>0</v>
          </cell>
          <cell r="Z980">
            <v>0</v>
          </cell>
          <cell r="AA980">
            <v>0</v>
          </cell>
          <cell r="AB980">
            <v>3049.8</v>
          </cell>
          <cell r="AC980">
            <v>0</v>
          </cell>
          <cell r="AD980">
            <v>0</v>
          </cell>
          <cell r="AE980">
            <v>0</v>
          </cell>
          <cell r="AF980">
            <v>0</v>
          </cell>
          <cell r="AG980">
            <v>0</v>
          </cell>
          <cell r="AH980">
            <v>0</v>
          </cell>
          <cell r="AI980">
            <v>0</v>
          </cell>
          <cell r="AJ980">
            <v>0</v>
          </cell>
          <cell r="AK980">
            <v>0</v>
          </cell>
          <cell r="AL980">
            <v>0</v>
          </cell>
          <cell r="AM980">
            <v>0</v>
          </cell>
          <cell r="AN980">
            <v>0</v>
          </cell>
          <cell r="AO980">
            <v>0</v>
          </cell>
          <cell r="AP980">
            <v>0</v>
          </cell>
          <cell r="AT980">
            <v>0</v>
          </cell>
          <cell r="AU980">
            <v>0</v>
          </cell>
          <cell r="AV980">
            <v>0</v>
          </cell>
          <cell r="AW980">
            <v>0</v>
          </cell>
          <cell r="AX980">
            <v>0</v>
          </cell>
          <cell r="AY980">
            <v>0</v>
          </cell>
          <cell r="AZ980">
            <v>0</v>
          </cell>
          <cell r="BA980">
            <v>0</v>
          </cell>
          <cell r="BB980">
            <v>0</v>
          </cell>
          <cell r="BG980">
            <v>0</v>
          </cell>
          <cell r="BH980">
            <v>3049.8</v>
          </cell>
          <cell r="BI980">
            <v>3110.82</v>
          </cell>
        </row>
        <row r="981">
          <cell r="F981">
            <v>39071.4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38305.294117647063</v>
          </cell>
          <cell r="X981">
            <v>0</v>
          </cell>
          <cell r="Y981">
            <v>0</v>
          </cell>
          <cell r="Z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  <cell r="AE981">
            <v>0</v>
          </cell>
          <cell r="AF981">
            <v>0</v>
          </cell>
          <cell r="AG981">
            <v>0</v>
          </cell>
          <cell r="AH981">
            <v>0</v>
          </cell>
          <cell r="AI981">
            <v>0</v>
          </cell>
          <cell r="AJ981">
            <v>0</v>
          </cell>
          <cell r="AK981">
            <v>0</v>
          </cell>
          <cell r="AL981">
            <v>0</v>
          </cell>
          <cell r="AM981">
            <v>0</v>
          </cell>
          <cell r="AN981">
            <v>0</v>
          </cell>
          <cell r="AO981">
            <v>0</v>
          </cell>
          <cell r="AP981">
            <v>0</v>
          </cell>
          <cell r="AT981">
            <v>0</v>
          </cell>
          <cell r="AU981">
            <v>0</v>
          </cell>
          <cell r="AV981">
            <v>0</v>
          </cell>
          <cell r="AW981">
            <v>0</v>
          </cell>
          <cell r="AX981">
            <v>0</v>
          </cell>
          <cell r="AY981">
            <v>0</v>
          </cell>
          <cell r="AZ981">
            <v>0</v>
          </cell>
          <cell r="BA981">
            <v>0</v>
          </cell>
          <cell r="BB981">
            <v>0</v>
          </cell>
          <cell r="BG981">
            <v>0</v>
          </cell>
          <cell r="BH981">
            <v>0</v>
          </cell>
          <cell r="BI981">
            <v>0</v>
          </cell>
        </row>
        <row r="982">
          <cell r="F982">
            <v>33249.06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32597.117647058822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  <cell r="AH982">
            <v>0</v>
          </cell>
          <cell r="AI982">
            <v>0</v>
          </cell>
          <cell r="AJ982">
            <v>0</v>
          </cell>
          <cell r="AK982">
            <v>0</v>
          </cell>
          <cell r="AL982">
            <v>0</v>
          </cell>
          <cell r="AM982">
            <v>0</v>
          </cell>
          <cell r="AN982">
            <v>0</v>
          </cell>
          <cell r="AO982">
            <v>0</v>
          </cell>
          <cell r="AP982">
            <v>0</v>
          </cell>
          <cell r="AT982">
            <v>0</v>
          </cell>
          <cell r="AU982">
            <v>0</v>
          </cell>
          <cell r="AV982">
            <v>0</v>
          </cell>
          <cell r="AW982">
            <v>0</v>
          </cell>
          <cell r="AX982">
            <v>0</v>
          </cell>
          <cell r="AY982">
            <v>0</v>
          </cell>
          <cell r="AZ982">
            <v>0</v>
          </cell>
          <cell r="BA982">
            <v>0</v>
          </cell>
          <cell r="BB982">
            <v>0</v>
          </cell>
          <cell r="BG982">
            <v>0</v>
          </cell>
          <cell r="BH982">
            <v>0</v>
          </cell>
          <cell r="BI982">
            <v>0</v>
          </cell>
        </row>
        <row r="983">
          <cell r="F983">
            <v>4934.4399999999996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4837.6862745098033</v>
          </cell>
          <cell r="X983">
            <v>0</v>
          </cell>
          <cell r="Y983">
            <v>0</v>
          </cell>
          <cell r="Z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0</v>
          </cell>
          <cell r="AF983">
            <v>0</v>
          </cell>
          <cell r="AG983">
            <v>0</v>
          </cell>
          <cell r="AH983">
            <v>0</v>
          </cell>
          <cell r="AI983">
            <v>0</v>
          </cell>
          <cell r="AJ983">
            <v>0</v>
          </cell>
          <cell r="AK983">
            <v>0</v>
          </cell>
          <cell r="AL983">
            <v>0</v>
          </cell>
          <cell r="AM983">
            <v>0</v>
          </cell>
          <cell r="AN983">
            <v>0</v>
          </cell>
          <cell r="AO983">
            <v>0</v>
          </cell>
          <cell r="AP983">
            <v>0</v>
          </cell>
          <cell r="AT983">
            <v>0</v>
          </cell>
          <cell r="AU983">
            <v>0</v>
          </cell>
          <cell r="AV983">
            <v>0</v>
          </cell>
          <cell r="AW983">
            <v>0</v>
          </cell>
          <cell r="AX983">
            <v>0</v>
          </cell>
          <cell r="AY983">
            <v>0</v>
          </cell>
          <cell r="AZ983">
            <v>0</v>
          </cell>
          <cell r="BA983">
            <v>0</v>
          </cell>
          <cell r="BB983">
            <v>0</v>
          </cell>
          <cell r="BG983">
            <v>0</v>
          </cell>
          <cell r="BH983">
            <v>0</v>
          </cell>
          <cell r="BI983">
            <v>0</v>
          </cell>
        </row>
        <row r="984">
          <cell r="F984">
            <v>1759.5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1725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  <cell r="AG984">
            <v>0</v>
          </cell>
          <cell r="AH984">
            <v>0</v>
          </cell>
          <cell r="AI984">
            <v>0</v>
          </cell>
          <cell r="AJ984">
            <v>0</v>
          </cell>
          <cell r="AK984">
            <v>0</v>
          </cell>
          <cell r="AL984">
            <v>0</v>
          </cell>
          <cell r="AM984">
            <v>0</v>
          </cell>
          <cell r="AN984">
            <v>0</v>
          </cell>
          <cell r="AO984">
            <v>0</v>
          </cell>
          <cell r="AP984">
            <v>0</v>
          </cell>
          <cell r="AT984">
            <v>0</v>
          </cell>
          <cell r="AU984">
            <v>0</v>
          </cell>
          <cell r="AV984">
            <v>0</v>
          </cell>
          <cell r="AW984">
            <v>0</v>
          </cell>
          <cell r="AX984">
            <v>0</v>
          </cell>
          <cell r="AY984">
            <v>0</v>
          </cell>
          <cell r="AZ984">
            <v>0</v>
          </cell>
          <cell r="BA984">
            <v>0</v>
          </cell>
          <cell r="BB984">
            <v>0</v>
          </cell>
          <cell r="BG984">
            <v>0</v>
          </cell>
          <cell r="BH984">
            <v>0</v>
          </cell>
          <cell r="BI984">
            <v>0</v>
          </cell>
        </row>
        <row r="985">
          <cell r="F985">
            <v>4262.8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4179.2156862745096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  <cell r="AG985">
            <v>0</v>
          </cell>
          <cell r="AH985">
            <v>0</v>
          </cell>
          <cell r="AI985">
            <v>0</v>
          </cell>
          <cell r="AJ985">
            <v>0</v>
          </cell>
          <cell r="AK985">
            <v>0</v>
          </cell>
          <cell r="AL985">
            <v>0</v>
          </cell>
          <cell r="AM985">
            <v>0</v>
          </cell>
          <cell r="AN985">
            <v>0</v>
          </cell>
          <cell r="AO985">
            <v>0</v>
          </cell>
          <cell r="AP985">
            <v>0</v>
          </cell>
          <cell r="AT985">
            <v>0</v>
          </cell>
          <cell r="AU985">
            <v>0</v>
          </cell>
          <cell r="AV985">
            <v>0</v>
          </cell>
          <cell r="AW985">
            <v>0</v>
          </cell>
          <cell r="AX985">
            <v>0</v>
          </cell>
          <cell r="AY985">
            <v>0</v>
          </cell>
          <cell r="AZ985">
            <v>0</v>
          </cell>
          <cell r="BA985">
            <v>0</v>
          </cell>
          <cell r="BB985">
            <v>0</v>
          </cell>
          <cell r="BG985">
            <v>0</v>
          </cell>
          <cell r="BH985">
            <v>0</v>
          </cell>
          <cell r="BI985">
            <v>0</v>
          </cell>
        </row>
        <row r="986">
          <cell r="F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X986">
            <v>0</v>
          </cell>
          <cell r="Y986">
            <v>0</v>
          </cell>
          <cell r="Z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0</v>
          </cell>
          <cell r="AE986">
            <v>0</v>
          </cell>
          <cell r="AF986">
            <v>0</v>
          </cell>
          <cell r="AG986">
            <v>0</v>
          </cell>
          <cell r="AH986">
            <v>0</v>
          </cell>
          <cell r="AI986">
            <v>0</v>
          </cell>
          <cell r="AJ986">
            <v>0</v>
          </cell>
          <cell r="AK986">
            <v>0</v>
          </cell>
          <cell r="AL986">
            <v>0</v>
          </cell>
          <cell r="AM986">
            <v>0</v>
          </cell>
          <cell r="AN986">
            <v>0</v>
          </cell>
          <cell r="AO986">
            <v>0</v>
          </cell>
          <cell r="AP986">
            <v>0</v>
          </cell>
          <cell r="AT986">
            <v>0</v>
          </cell>
          <cell r="AU986">
            <v>0</v>
          </cell>
          <cell r="AV986">
            <v>0</v>
          </cell>
          <cell r="AW986">
            <v>0</v>
          </cell>
          <cell r="AX986">
            <v>0</v>
          </cell>
          <cell r="AY986">
            <v>0</v>
          </cell>
          <cell r="AZ986">
            <v>0</v>
          </cell>
          <cell r="BA986">
            <v>0</v>
          </cell>
          <cell r="BB986">
            <v>0</v>
          </cell>
          <cell r="BG986">
            <v>0</v>
          </cell>
          <cell r="BH986">
            <v>0</v>
          </cell>
          <cell r="BI986">
            <v>0</v>
          </cell>
        </row>
        <row r="987">
          <cell r="F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X987">
            <v>0</v>
          </cell>
          <cell r="Y987">
            <v>0</v>
          </cell>
          <cell r="Z987">
            <v>0</v>
          </cell>
          <cell r="AA987">
            <v>0</v>
          </cell>
          <cell r="AB987">
            <v>0</v>
          </cell>
          <cell r="AC987">
            <v>0</v>
          </cell>
          <cell r="AD987">
            <v>0</v>
          </cell>
          <cell r="AE987">
            <v>0</v>
          </cell>
          <cell r="AF987">
            <v>0</v>
          </cell>
          <cell r="AG987">
            <v>0</v>
          </cell>
          <cell r="AH987">
            <v>0</v>
          </cell>
          <cell r="AI987">
            <v>0</v>
          </cell>
          <cell r="AJ987">
            <v>0</v>
          </cell>
          <cell r="AK987">
            <v>0</v>
          </cell>
          <cell r="AL987">
            <v>0</v>
          </cell>
          <cell r="AM987">
            <v>0</v>
          </cell>
          <cell r="AN987">
            <v>0</v>
          </cell>
          <cell r="AO987">
            <v>0</v>
          </cell>
          <cell r="AP987">
            <v>0</v>
          </cell>
          <cell r="AT987">
            <v>0</v>
          </cell>
          <cell r="AU987">
            <v>0</v>
          </cell>
          <cell r="AV987">
            <v>0</v>
          </cell>
          <cell r="AW987">
            <v>0</v>
          </cell>
          <cell r="AX987">
            <v>0</v>
          </cell>
          <cell r="AY987">
            <v>0</v>
          </cell>
          <cell r="AZ987">
            <v>0</v>
          </cell>
          <cell r="BA987">
            <v>0</v>
          </cell>
          <cell r="BB987">
            <v>0</v>
          </cell>
          <cell r="BG987">
            <v>0</v>
          </cell>
          <cell r="BH987">
            <v>0</v>
          </cell>
          <cell r="BI987">
            <v>0</v>
          </cell>
        </row>
        <row r="988">
          <cell r="F988">
            <v>26837.100000000002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26310.899999999998</v>
          </cell>
          <cell r="X988">
            <v>0</v>
          </cell>
          <cell r="Y988">
            <v>0</v>
          </cell>
          <cell r="Z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0</v>
          </cell>
          <cell r="AE988">
            <v>0</v>
          </cell>
          <cell r="AF988">
            <v>0</v>
          </cell>
          <cell r="AG988">
            <v>0</v>
          </cell>
          <cell r="AH988">
            <v>0</v>
          </cell>
          <cell r="AI988">
            <v>0</v>
          </cell>
          <cell r="AJ988">
            <v>0</v>
          </cell>
          <cell r="AK988">
            <v>0</v>
          </cell>
          <cell r="AL988">
            <v>0</v>
          </cell>
          <cell r="AM988">
            <v>0</v>
          </cell>
          <cell r="AN988">
            <v>0</v>
          </cell>
          <cell r="AO988">
            <v>0</v>
          </cell>
          <cell r="AP988">
            <v>0</v>
          </cell>
          <cell r="AT988">
            <v>0</v>
          </cell>
          <cell r="AU988">
            <v>0</v>
          </cell>
          <cell r="AV988">
            <v>0</v>
          </cell>
          <cell r="AW988">
            <v>0</v>
          </cell>
          <cell r="AX988">
            <v>0</v>
          </cell>
          <cell r="AY988">
            <v>0</v>
          </cell>
          <cell r="AZ988">
            <v>0</v>
          </cell>
          <cell r="BA988">
            <v>0</v>
          </cell>
          <cell r="BB988">
            <v>0</v>
          </cell>
          <cell r="BG988">
            <v>0</v>
          </cell>
          <cell r="BH988">
            <v>0</v>
          </cell>
          <cell r="BI988">
            <v>0</v>
          </cell>
        </row>
        <row r="989">
          <cell r="F989">
            <v>4472.8500000000004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4385.1499999999996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  <cell r="AG989">
            <v>0</v>
          </cell>
          <cell r="AH989">
            <v>0</v>
          </cell>
          <cell r="AI989">
            <v>0</v>
          </cell>
          <cell r="AJ989">
            <v>0</v>
          </cell>
          <cell r="AK989">
            <v>0</v>
          </cell>
          <cell r="AL989">
            <v>0</v>
          </cell>
          <cell r="AM989">
            <v>0</v>
          </cell>
          <cell r="AN989">
            <v>0</v>
          </cell>
          <cell r="AO989">
            <v>0</v>
          </cell>
          <cell r="AP989">
            <v>0</v>
          </cell>
          <cell r="AT989">
            <v>0</v>
          </cell>
          <cell r="AU989">
            <v>0</v>
          </cell>
          <cell r="AV989">
            <v>0</v>
          </cell>
          <cell r="AW989">
            <v>0</v>
          </cell>
          <cell r="AX989">
            <v>0</v>
          </cell>
          <cell r="AY989">
            <v>0</v>
          </cell>
          <cell r="AZ989">
            <v>0</v>
          </cell>
          <cell r="BA989">
            <v>0</v>
          </cell>
          <cell r="BB989">
            <v>0</v>
          </cell>
          <cell r="BG989">
            <v>0</v>
          </cell>
          <cell r="BH989">
            <v>0</v>
          </cell>
          <cell r="BI989">
            <v>0</v>
          </cell>
        </row>
        <row r="990">
          <cell r="F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X990">
            <v>0</v>
          </cell>
          <cell r="Y990">
            <v>0</v>
          </cell>
          <cell r="Z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0</v>
          </cell>
          <cell r="AE990">
            <v>0</v>
          </cell>
          <cell r="AF990">
            <v>0</v>
          </cell>
          <cell r="AG990">
            <v>0</v>
          </cell>
          <cell r="AH990">
            <v>0</v>
          </cell>
          <cell r="AI990">
            <v>0</v>
          </cell>
          <cell r="AJ990">
            <v>0</v>
          </cell>
          <cell r="AK990">
            <v>0</v>
          </cell>
          <cell r="AL990">
            <v>0</v>
          </cell>
          <cell r="AM990">
            <v>0</v>
          </cell>
          <cell r="AN990">
            <v>0</v>
          </cell>
          <cell r="AO990">
            <v>0</v>
          </cell>
          <cell r="AP990">
            <v>0</v>
          </cell>
          <cell r="AT990">
            <v>0</v>
          </cell>
          <cell r="AU990">
            <v>0</v>
          </cell>
          <cell r="AV990">
            <v>0</v>
          </cell>
          <cell r="AW990">
            <v>0</v>
          </cell>
          <cell r="AX990">
            <v>0</v>
          </cell>
          <cell r="AY990">
            <v>0</v>
          </cell>
          <cell r="AZ990">
            <v>0</v>
          </cell>
          <cell r="BA990">
            <v>0</v>
          </cell>
          <cell r="BB990">
            <v>0</v>
          </cell>
          <cell r="BG990">
            <v>0</v>
          </cell>
          <cell r="BH990">
            <v>0</v>
          </cell>
          <cell r="BI990">
            <v>0</v>
          </cell>
        </row>
        <row r="991">
          <cell r="F991">
            <v>1073.5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0</v>
          </cell>
          <cell r="V991">
            <v>1052.45</v>
          </cell>
          <cell r="X991">
            <v>0</v>
          </cell>
          <cell r="Y991">
            <v>0</v>
          </cell>
          <cell r="Z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0</v>
          </cell>
          <cell r="AE991">
            <v>0</v>
          </cell>
          <cell r="AF991">
            <v>0</v>
          </cell>
          <cell r="AG991">
            <v>0</v>
          </cell>
          <cell r="AH991">
            <v>0</v>
          </cell>
          <cell r="AI991">
            <v>0</v>
          </cell>
          <cell r="AJ991">
            <v>0</v>
          </cell>
          <cell r="AK991">
            <v>0</v>
          </cell>
          <cell r="AL991">
            <v>0</v>
          </cell>
          <cell r="AM991">
            <v>0</v>
          </cell>
          <cell r="AN991">
            <v>0</v>
          </cell>
          <cell r="AO991">
            <v>0</v>
          </cell>
          <cell r="AP991">
            <v>0</v>
          </cell>
          <cell r="AT991">
            <v>0</v>
          </cell>
          <cell r="AU991">
            <v>0</v>
          </cell>
          <cell r="AV991">
            <v>0</v>
          </cell>
          <cell r="AW991">
            <v>0</v>
          </cell>
          <cell r="AX991">
            <v>0</v>
          </cell>
          <cell r="AY991">
            <v>0</v>
          </cell>
          <cell r="AZ991">
            <v>0</v>
          </cell>
          <cell r="BA991">
            <v>0</v>
          </cell>
          <cell r="BB991">
            <v>0</v>
          </cell>
          <cell r="BG991">
            <v>0</v>
          </cell>
          <cell r="BH991">
            <v>0</v>
          </cell>
          <cell r="BI991">
            <v>0</v>
          </cell>
        </row>
        <row r="992">
          <cell r="F992">
            <v>11595.35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>
            <v>11367.98</v>
          </cell>
          <cell r="X992">
            <v>0</v>
          </cell>
          <cell r="Y992">
            <v>0</v>
          </cell>
          <cell r="Z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0</v>
          </cell>
          <cell r="AE992">
            <v>0</v>
          </cell>
          <cell r="AF992">
            <v>0</v>
          </cell>
          <cell r="AG992">
            <v>0</v>
          </cell>
          <cell r="AH992">
            <v>0</v>
          </cell>
          <cell r="AI992">
            <v>0</v>
          </cell>
          <cell r="AJ992">
            <v>0</v>
          </cell>
          <cell r="AK992">
            <v>0</v>
          </cell>
          <cell r="AL992">
            <v>0</v>
          </cell>
          <cell r="AM992">
            <v>0</v>
          </cell>
          <cell r="AN992">
            <v>0</v>
          </cell>
          <cell r="AO992">
            <v>0</v>
          </cell>
          <cell r="AP992">
            <v>0</v>
          </cell>
          <cell r="AT992">
            <v>0</v>
          </cell>
          <cell r="AU992">
            <v>0</v>
          </cell>
          <cell r="AV992">
            <v>0</v>
          </cell>
          <cell r="AW992">
            <v>0</v>
          </cell>
          <cell r="AX992">
            <v>0</v>
          </cell>
          <cell r="AY992">
            <v>0</v>
          </cell>
          <cell r="AZ992">
            <v>0</v>
          </cell>
          <cell r="BA992">
            <v>0</v>
          </cell>
          <cell r="BB992">
            <v>0</v>
          </cell>
          <cell r="BG992">
            <v>0</v>
          </cell>
          <cell r="BH992">
            <v>0</v>
          </cell>
          <cell r="BI992">
            <v>0</v>
          </cell>
        </row>
        <row r="993">
          <cell r="F993">
            <v>4595.0600000000004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4504.96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  <cell r="AG993">
            <v>0</v>
          </cell>
          <cell r="AH993">
            <v>0</v>
          </cell>
          <cell r="AI993">
            <v>0</v>
          </cell>
          <cell r="AJ993">
            <v>0</v>
          </cell>
          <cell r="AK993">
            <v>0</v>
          </cell>
          <cell r="AL993">
            <v>0</v>
          </cell>
          <cell r="AM993">
            <v>0</v>
          </cell>
          <cell r="AN993">
            <v>0</v>
          </cell>
          <cell r="AO993">
            <v>0</v>
          </cell>
          <cell r="AP993">
            <v>0</v>
          </cell>
          <cell r="AT993">
            <v>0</v>
          </cell>
          <cell r="AU993">
            <v>0</v>
          </cell>
          <cell r="AV993">
            <v>0</v>
          </cell>
          <cell r="AW993">
            <v>0</v>
          </cell>
          <cell r="AX993">
            <v>0</v>
          </cell>
          <cell r="AY993">
            <v>0</v>
          </cell>
          <cell r="AZ993">
            <v>0</v>
          </cell>
          <cell r="BA993">
            <v>0</v>
          </cell>
          <cell r="BB993">
            <v>0</v>
          </cell>
          <cell r="BG993">
            <v>0</v>
          </cell>
          <cell r="BH993">
            <v>0</v>
          </cell>
          <cell r="BI993">
            <v>0</v>
          </cell>
        </row>
        <row r="994">
          <cell r="F994">
            <v>22899.360000000001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0</v>
          </cell>
          <cell r="V994">
            <v>22450.560000000001</v>
          </cell>
          <cell r="X994">
            <v>0</v>
          </cell>
          <cell r="Y994">
            <v>0</v>
          </cell>
          <cell r="Z994">
            <v>0</v>
          </cell>
          <cell r="AA994">
            <v>0</v>
          </cell>
          <cell r="AB994">
            <v>0</v>
          </cell>
          <cell r="AC994">
            <v>0</v>
          </cell>
          <cell r="AD994">
            <v>0</v>
          </cell>
          <cell r="AE994">
            <v>0</v>
          </cell>
          <cell r="AF994">
            <v>0</v>
          </cell>
          <cell r="AG994">
            <v>0</v>
          </cell>
          <cell r="AH994">
            <v>0</v>
          </cell>
          <cell r="AI994">
            <v>0</v>
          </cell>
          <cell r="AJ994">
            <v>0</v>
          </cell>
          <cell r="AK994">
            <v>0</v>
          </cell>
          <cell r="AL994">
            <v>0</v>
          </cell>
          <cell r="AM994">
            <v>0</v>
          </cell>
          <cell r="AN994">
            <v>0</v>
          </cell>
          <cell r="AO994">
            <v>0</v>
          </cell>
          <cell r="AP994">
            <v>0</v>
          </cell>
          <cell r="AT994">
            <v>0</v>
          </cell>
          <cell r="AU994">
            <v>0</v>
          </cell>
          <cell r="AV994">
            <v>0</v>
          </cell>
          <cell r="AW994">
            <v>0</v>
          </cell>
          <cell r="AX994">
            <v>0</v>
          </cell>
          <cell r="AY994">
            <v>0</v>
          </cell>
          <cell r="AZ994">
            <v>0</v>
          </cell>
          <cell r="BA994">
            <v>0</v>
          </cell>
          <cell r="BB994">
            <v>0</v>
          </cell>
          <cell r="BG994">
            <v>0</v>
          </cell>
          <cell r="BH994">
            <v>0</v>
          </cell>
          <cell r="BI994">
            <v>0</v>
          </cell>
        </row>
        <row r="995">
          <cell r="F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>
            <v>0</v>
          </cell>
          <cell r="X995">
            <v>0</v>
          </cell>
          <cell r="Y995">
            <v>0</v>
          </cell>
          <cell r="Z995">
            <v>0</v>
          </cell>
          <cell r="AA995">
            <v>0</v>
          </cell>
          <cell r="AB995">
            <v>0</v>
          </cell>
          <cell r="AC995">
            <v>0</v>
          </cell>
          <cell r="AD995">
            <v>0</v>
          </cell>
          <cell r="AE995">
            <v>0</v>
          </cell>
          <cell r="AF995">
            <v>0</v>
          </cell>
          <cell r="AG995">
            <v>0</v>
          </cell>
          <cell r="AH995">
            <v>0</v>
          </cell>
          <cell r="AI995">
            <v>0</v>
          </cell>
          <cell r="AJ995">
            <v>0</v>
          </cell>
          <cell r="AK995">
            <v>0</v>
          </cell>
          <cell r="AL995">
            <v>0</v>
          </cell>
          <cell r="AM995">
            <v>0</v>
          </cell>
          <cell r="AN995">
            <v>0</v>
          </cell>
          <cell r="AO995">
            <v>0</v>
          </cell>
          <cell r="AP995">
            <v>0</v>
          </cell>
          <cell r="AT995">
            <v>0</v>
          </cell>
          <cell r="AU995">
            <v>0</v>
          </cell>
          <cell r="AV995">
            <v>0</v>
          </cell>
          <cell r="AW995">
            <v>0</v>
          </cell>
          <cell r="AX995">
            <v>0</v>
          </cell>
          <cell r="AY995">
            <v>0</v>
          </cell>
          <cell r="AZ995">
            <v>0</v>
          </cell>
          <cell r="BA995">
            <v>0</v>
          </cell>
          <cell r="BB995">
            <v>0</v>
          </cell>
          <cell r="BG995">
            <v>0</v>
          </cell>
          <cell r="BH995">
            <v>0</v>
          </cell>
          <cell r="BI995">
            <v>0</v>
          </cell>
        </row>
        <row r="996">
          <cell r="F996">
            <v>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X996">
            <v>0</v>
          </cell>
          <cell r="Y996">
            <v>0</v>
          </cell>
          <cell r="Z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0</v>
          </cell>
          <cell r="AE996">
            <v>0</v>
          </cell>
          <cell r="AF996">
            <v>0</v>
          </cell>
          <cell r="AG996">
            <v>0</v>
          </cell>
          <cell r="AH996">
            <v>0</v>
          </cell>
          <cell r="AI996">
            <v>0</v>
          </cell>
          <cell r="AJ996">
            <v>0</v>
          </cell>
          <cell r="AK996">
            <v>0</v>
          </cell>
          <cell r="AL996">
            <v>0</v>
          </cell>
          <cell r="AM996">
            <v>0</v>
          </cell>
          <cell r="AN996">
            <v>0</v>
          </cell>
          <cell r="AO996">
            <v>0</v>
          </cell>
          <cell r="AP996">
            <v>0</v>
          </cell>
          <cell r="AT996">
            <v>0</v>
          </cell>
          <cell r="AU996">
            <v>0</v>
          </cell>
          <cell r="AV996">
            <v>0</v>
          </cell>
          <cell r="AW996">
            <v>0</v>
          </cell>
          <cell r="AX996">
            <v>0</v>
          </cell>
          <cell r="AY996">
            <v>0</v>
          </cell>
          <cell r="AZ996">
            <v>0</v>
          </cell>
          <cell r="BA996">
            <v>0</v>
          </cell>
          <cell r="BB996">
            <v>0</v>
          </cell>
          <cell r="BG996">
            <v>0</v>
          </cell>
          <cell r="BH996">
            <v>0</v>
          </cell>
          <cell r="BI996">
            <v>0</v>
          </cell>
        </row>
        <row r="997">
          <cell r="F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  <cell r="AG997">
            <v>0</v>
          </cell>
          <cell r="AH997">
            <v>0</v>
          </cell>
          <cell r="AI997">
            <v>0</v>
          </cell>
          <cell r="AJ997">
            <v>0</v>
          </cell>
          <cell r="AK997">
            <v>0</v>
          </cell>
          <cell r="AL997">
            <v>0</v>
          </cell>
          <cell r="AM997">
            <v>0</v>
          </cell>
          <cell r="AN997">
            <v>0</v>
          </cell>
          <cell r="AO997">
            <v>0</v>
          </cell>
          <cell r="AP997">
            <v>0</v>
          </cell>
          <cell r="AT997">
            <v>0</v>
          </cell>
          <cell r="AU997">
            <v>0</v>
          </cell>
          <cell r="AV997">
            <v>0</v>
          </cell>
          <cell r="AW997">
            <v>0</v>
          </cell>
          <cell r="AX997">
            <v>0</v>
          </cell>
          <cell r="AY997">
            <v>0</v>
          </cell>
          <cell r="AZ997">
            <v>0</v>
          </cell>
          <cell r="BA997">
            <v>0</v>
          </cell>
          <cell r="BB997">
            <v>0</v>
          </cell>
          <cell r="BG997">
            <v>0</v>
          </cell>
          <cell r="BH997">
            <v>0</v>
          </cell>
          <cell r="BI997">
            <v>0</v>
          </cell>
        </row>
        <row r="998">
          <cell r="F998">
            <v>938.47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920.07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  <cell r="AH998">
            <v>0</v>
          </cell>
          <cell r="AI998">
            <v>0</v>
          </cell>
          <cell r="AJ998">
            <v>0</v>
          </cell>
          <cell r="AK998">
            <v>0</v>
          </cell>
          <cell r="AL998">
            <v>0</v>
          </cell>
          <cell r="AM998">
            <v>0</v>
          </cell>
          <cell r="AN998">
            <v>0</v>
          </cell>
          <cell r="AO998">
            <v>0</v>
          </cell>
          <cell r="AP998">
            <v>0</v>
          </cell>
          <cell r="AT998">
            <v>0</v>
          </cell>
          <cell r="AU998">
            <v>0</v>
          </cell>
          <cell r="AV998">
            <v>0</v>
          </cell>
          <cell r="AW998">
            <v>0</v>
          </cell>
          <cell r="AX998">
            <v>0</v>
          </cell>
          <cell r="AY998">
            <v>0</v>
          </cell>
          <cell r="AZ998">
            <v>0</v>
          </cell>
          <cell r="BA998">
            <v>0</v>
          </cell>
          <cell r="BB998">
            <v>0</v>
          </cell>
          <cell r="BG998">
            <v>0</v>
          </cell>
          <cell r="BH998">
            <v>0</v>
          </cell>
          <cell r="BI998">
            <v>0</v>
          </cell>
        </row>
        <row r="999">
          <cell r="F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0</v>
          </cell>
          <cell r="AM999">
            <v>0</v>
          </cell>
          <cell r="AN999">
            <v>0</v>
          </cell>
          <cell r="AO999">
            <v>0</v>
          </cell>
          <cell r="AP999">
            <v>0</v>
          </cell>
          <cell r="AT999">
            <v>0</v>
          </cell>
          <cell r="AU999">
            <v>0</v>
          </cell>
          <cell r="AV999">
            <v>0</v>
          </cell>
          <cell r="AW999">
            <v>0</v>
          </cell>
          <cell r="AX999">
            <v>0</v>
          </cell>
          <cell r="AY999">
            <v>0</v>
          </cell>
          <cell r="AZ999">
            <v>0</v>
          </cell>
          <cell r="BA999">
            <v>0</v>
          </cell>
          <cell r="BB999">
            <v>0</v>
          </cell>
          <cell r="BG999">
            <v>0</v>
          </cell>
          <cell r="BH999">
            <v>0</v>
          </cell>
          <cell r="BI999">
            <v>0</v>
          </cell>
        </row>
        <row r="1000">
          <cell r="F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0</v>
          </cell>
          <cell r="X1000">
            <v>0</v>
          </cell>
          <cell r="Y1000">
            <v>0</v>
          </cell>
          <cell r="Z1000">
            <v>0</v>
          </cell>
          <cell r="AA1000">
            <v>0</v>
          </cell>
          <cell r="AB1000">
            <v>0</v>
          </cell>
          <cell r="AC1000">
            <v>0</v>
          </cell>
          <cell r="AD1000">
            <v>0</v>
          </cell>
          <cell r="AE1000">
            <v>0</v>
          </cell>
          <cell r="AF1000">
            <v>0</v>
          </cell>
          <cell r="AG1000">
            <v>0</v>
          </cell>
          <cell r="AH1000">
            <v>0</v>
          </cell>
          <cell r="AI1000">
            <v>0</v>
          </cell>
          <cell r="AJ1000">
            <v>0</v>
          </cell>
          <cell r="AK1000">
            <v>0</v>
          </cell>
          <cell r="AL1000">
            <v>0</v>
          </cell>
          <cell r="AM1000">
            <v>0</v>
          </cell>
          <cell r="AN1000">
            <v>0</v>
          </cell>
          <cell r="AO1000">
            <v>0</v>
          </cell>
          <cell r="AP1000">
            <v>0</v>
          </cell>
          <cell r="AT1000">
            <v>0</v>
          </cell>
          <cell r="AU1000">
            <v>0</v>
          </cell>
          <cell r="AV1000">
            <v>0</v>
          </cell>
          <cell r="AW1000">
            <v>0</v>
          </cell>
          <cell r="AX1000">
            <v>0</v>
          </cell>
          <cell r="AY1000">
            <v>0</v>
          </cell>
          <cell r="AZ1000">
            <v>0</v>
          </cell>
          <cell r="BA1000">
            <v>0</v>
          </cell>
          <cell r="BB1000">
            <v>0</v>
          </cell>
          <cell r="BG1000">
            <v>0</v>
          </cell>
          <cell r="BH1000">
            <v>0</v>
          </cell>
          <cell r="BI1000">
            <v>0</v>
          </cell>
        </row>
        <row r="1001">
          <cell r="F1001">
            <v>2717.9700000000003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2664.66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0</v>
          </cell>
          <cell r="AM1001">
            <v>0</v>
          </cell>
          <cell r="AN1001">
            <v>0</v>
          </cell>
          <cell r="AO1001">
            <v>0</v>
          </cell>
          <cell r="AP1001">
            <v>0</v>
          </cell>
          <cell r="AT1001">
            <v>0</v>
          </cell>
          <cell r="AU1001">
            <v>0</v>
          </cell>
          <cell r="AV1001">
            <v>0</v>
          </cell>
          <cell r="AW1001">
            <v>0</v>
          </cell>
          <cell r="AX1001">
            <v>0</v>
          </cell>
          <cell r="AY1001">
            <v>0</v>
          </cell>
          <cell r="AZ1001">
            <v>0</v>
          </cell>
          <cell r="BA1001">
            <v>0</v>
          </cell>
          <cell r="BB1001">
            <v>0</v>
          </cell>
          <cell r="BG1001">
            <v>0</v>
          </cell>
          <cell r="BH1001">
            <v>0</v>
          </cell>
          <cell r="BI1001">
            <v>0</v>
          </cell>
        </row>
        <row r="1002">
          <cell r="F1002">
            <v>1664.04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  <cell r="O1002">
            <v>0</v>
          </cell>
          <cell r="P1002">
            <v>0</v>
          </cell>
          <cell r="Q1002">
            <v>0</v>
          </cell>
          <cell r="R1002">
            <v>0</v>
          </cell>
          <cell r="S1002">
            <v>0</v>
          </cell>
          <cell r="T1002">
            <v>0</v>
          </cell>
          <cell r="U1002">
            <v>0</v>
          </cell>
          <cell r="V1002">
            <v>1631.41</v>
          </cell>
          <cell r="X1002">
            <v>0</v>
          </cell>
          <cell r="Y1002">
            <v>0</v>
          </cell>
          <cell r="Z1002">
            <v>0</v>
          </cell>
          <cell r="AA1002">
            <v>0</v>
          </cell>
          <cell r="AB1002">
            <v>0</v>
          </cell>
          <cell r="AC1002">
            <v>0</v>
          </cell>
          <cell r="AD1002">
            <v>0</v>
          </cell>
          <cell r="AE1002">
            <v>0</v>
          </cell>
          <cell r="AF1002">
            <v>0</v>
          </cell>
          <cell r="AG1002">
            <v>0</v>
          </cell>
          <cell r="AH1002">
            <v>0</v>
          </cell>
          <cell r="AI1002">
            <v>0</v>
          </cell>
          <cell r="AJ1002">
            <v>0</v>
          </cell>
          <cell r="AK1002">
            <v>0</v>
          </cell>
          <cell r="AL1002">
            <v>0</v>
          </cell>
          <cell r="AM1002">
            <v>0</v>
          </cell>
          <cell r="AN1002">
            <v>0</v>
          </cell>
          <cell r="AO1002">
            <v>0</v>
          </cell>
          <cell r="AP1002">
            <v>0</v>
          </cell>
          <cell r="AT1002">
            <v>0</v>
          </cell>
          <cell r="AU1002">
            <v>0</v>
          </cell>
          <cell r="AV1002">
            <v>0</v>
          </cell>
          <cell r="AW1002">
            <v>0</v>
          </cell>
          <cell r="AX1002">
            <v>0</v>
          </cell>
          <cell r="AY1002">
            <v>0</v>
          </cell>
          <cell r="AZ1002">
            <v>0</v>
          </cell>
          <cell r="BA1002">
            <v>0</v>
          </cell>
          <cell r="BB1002">
            <v>0</v>
          </cell>
          <cell r="BG1002">
            <v>0</v>
          </cell>
          <cell r="BH1002">
            <v>0</v>
          </cell>
          <cell r="BI1002">
            <v>0</v>
          </cell>
        </row>
        <row r="1003">
          <cell r="F1003">
            <v>1893.62</v>
          </cell>
          <cell r="K1003">
            <v>0</v>
          </cell>
          <cell r="L1003">
            <v>0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0</v>
          </cell>
          <cell r="V1003">
            <v>1856.49</v>
          </cell>
          <cell r="X1003">
            <v>0</v>
          </cell>
          <cell r="Y1003">
            <v>0</v>
          </cell>
          <cell r="Z1003">
            <v>0</v>
          </cell>
          <cell r="AA1003">
            <v>0</v>
          </cell>
          <cell r="AB1003">
            <v>0</v>
          </cell>
          <cell r="AC1003">
            <v>0</v>
          </cell>
          <cell r="AD1003">
            <v>0</v>
          </cell>
          <cell r="AE1003">
            <v>0</v>
          </cell>
          <cell r="AF1003">
            <v>0</v>
          </cell>
          <cell r="AG1003">
            <v>0</v>
          </cell>
          <cell r="AH1003">
            <v>0</v>
          </cell>
          <cell r="AI1003">
            <v>0</v>
          </cell>
          <cell r="AJ1003">
            <v>0</v>
          </cell>
          <cell r="AK1003">
            <v>0</v>
          </cell>
          <cell r="AL1003">
            <v>0</v>
          </cell>
          <cell r="AM1003">
            <v>0</v>
          </cell>
          <cell r="AN1003">
            <v>0</v>
          </cell>
          <cell r="AO1003">
            <v>0</v>
          </cell>
          <cell r="AP1003">
            <v>0</v>
          </cell>
          <cell r="AT1003">
            <v>0</v>
          </cell>
          <cell r="AU1003">
            <v>0</v>
          </cell>
          <cell r="AV1003">
            <v>0</v>
          </cell>
          <cell r="AW1003">
            <v>0</v>
          </cell>
          <cell r="AX1003">
            <v>0</v>
          </cell>
          <cell r="AY1003">
            <v>0</v>
          </cell>
          <cell r="AZ1003">
            <v>0</v>
          </cell>
          <cell r="BA1003">
            <v>0</v>
          </cell>
          <cell r="BB1003">
            <v>0</v>
          </cell>
          <cell r="BG1003">
            <v>0</v>
          </cell>
          <cell r="BH1003">
            <v>0</v>
          </cell>
          <cell r="BI1003">
            <v>0</v>
          </cell>
        </row>
        <row r="1005">
          <cell r="F1005">
            <v>545955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  <cell r="T1005">
            <v>0</v>
          </cell>
          <cell r="U1005">
            <v>0</v>
          </cell>
          <cell r="V1005">
            <v>0</v>
          </cell>
          <cell r="X1005">
            <v>0</v>
          </cell>
          <cell r="Y1005">
            <v>0</v>
          </cell>
          <cell r="Z1005">
            <v>0</v>
          </cell>
          <cell r="AA1005">
            <v>0</v>
          </cell>
          <cell r="AB1005">
            <v>506022</v>
          </cell>
          <cell r="AC1005">
            <v>0</v>
          </cell>
          <cell r="AD1005">
            <v>0</v>
          </cell>
          <cell r="AE1005">
            <v>0</v>
          </cell>
          <cell r="AF1005">
            <v>0</v>
          </cell>
          <cell r="AG1005">
            <v>0</v>
          </cell>
          <cell r="AH1005">
            <v>0</v>
          </cell>
          <cell r="AI1005">
            <v>0</v>
          </cell>
          <cell r="AJ1005">
            <v>0</v>
          </cell>
          <cell r="AK1005">
            <v>0</v>
          </cell>
          <cell r="AL1005">
            <v>0</v>
          </cell>
          <cell r="AM1005">
            <v>0</v>
          </cell>
          <cell r="AN1005">
            <v>0</v>
          </cell>
          <cell r="AO1005">
            <v>0</v>
          </cell>
          <cell r="AP1005">
            <v>0</v>
          </cell>
          <cell r="AT1005">
            <v>0</v>
          </cell>
          <cell r="AU1005">
            <v>0</v>
          </cell>
          <cell r="AV1005">
            <v>0</v>
          </cell>
          <cell r="AW1005">
            <v>0</v>
          </cell>
          <cell r="AX1005">
            <v>0</v>
          </cell>
          <cell r="AY1005">
            <v>0</v>
          </cell>
          <cell r="AZ1005">
            <v>0</v>
          </cell>
          <cell r="BA1005">
            <v>0</v>
          </cell>
          <cell r="BB1005">
            <v>0</v>
          </cell>
          <cell r="BG1005">
            <v>0</v>
          </cell>
          <cell r="BH1005">
            <v>506022</v>
          </cell>
          <cell r="BI1005">
            <v>545955</v>
          </cell>
        </row>
        <row r="1006">
          <cell r="F1006">
            <v>21186</v>
          </cell>
          <cell r="K1006">
            <v>0</v>
          </cell>
          <cell r="L1006">
            <v>0</v>
          </cell>
          <cell r="M1006">
            <v>0</v>
          </cell>
          <cell r="N1006">
            <v>0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  <cell r="U1006">
            <v>0</v>
          </cell>
          <cell r="V1006">
            <v>0</v>
          </cell>
          <cell r="X1006">
            <v>0</v>
          </cell>
          <cell r="Y1006">
            <v>0</v>
          </cell>
          <cell r="Z1006">
            <v>0</v>
          </cell>
          <cell r="AA1006">
            <v>0</v>
          </cell>
          <cell r="AB1006">
            <v>14310.18</v>
          </cell>
          <cell r="AC1006">
            <v>0</v>
          </cell>
          <cell r="AD1006">
            <v>0</v>
          </cell>
          <cell r="AE1006">
            <v>0</v>
          </cell>
          <cell r="AF1006">
            <v>0</v>
          </cell>
          <cell r="AG1006">
            <v>0</v>
          </cell>
          <cell r="AH1006">
            <v>0</v>
          </cell>
          <cell r="AI1006">
            <v>0</v>
          </cell>
          <cell r="AJ1006">
            <v>0</v>
          </cell>
          <cell r="AK1006">
            <v>0</v>
          </cell>
          <cell r="AL1006">
            <v>0</v>
          </cell>
          <cell r="AM1006">
            <v>0</v>
          </cell>
          <cell r="AN1006">
            <v>0</v>
          </cell>
          <cell r="AO1006">
            <v>0</v>
          </cell>
          <cell r="AP1006">
            <v>0</v>
          </cell>
          <cell r="AT1006">
            <v>0</v>
          </cell>
          <cell r="AU1006">
            <v>0</v>
          </cell>
          <cell r="AV1006">
            <v>0</v>
          </cell>
          <cell r="AW1006">
            <v>0</v>
          </cell>
          <cell r="AX1006">
            <v>0</v>
          </cell>
          <cell r="AY1006">
            <v>0</v>
          </cell>
          <cell r="AZ1006">
            <v>0</v>
          </cell>
          <cell r="BA1006">
            <v>0</v>
          </cell>
          <cell r="BB1006">
            <v>0</v>
          </cell>
          <cell r="BG1006">
            <v>0</v>
          </cell>
          <cell r="BH1006">
            <v>14310.18</v>
          </cell>
          <cell r="BI1006">
            <v>21186</v>
          </cell>
        </row>
        <row r="1007">
          <cell r="F1007">
            <v>1770720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0</v>
          </cell>
          <cell r="V1007">
            <v>0</v>
          </cell>
          <cell r="X1007">
            <v>0</v>
          </cell>
          <cell r="Y1007">
            <v>0</v>
          </cell>
          <cell r="Z1007">
            <v>0</v>
          </cell>
          <cell r="AA1007">
            <v>0</v>
          </cell>
          <cell r="AB1007">
            <v>1802935.2000000002</v>
          </cell>
          <cell r="AC1007">
            <v>0</v>
          </cell>
          <cell r="AD1007">
            <v>0</v>
          </cell>
          <cell r="AE1007">
            <v>0</v>
          </cell>
          <cell r="AF1007">
            <v>0</v>
          </cell>
          <cell r="AG1007">
            <v>0</v>
          </cell>
          <cell r="AH1007">
            <v>0</v>
          </cell>
          <cell r="AI1007">
            <v>0</v>
          </cell>
          <cell r="AJ1007">
            <v>0</v>
          </cell>
          <cell r="AK1007">
            <v>0</v>
          </cell>
          <cell r="AL1007">
            <v>0</v>
          </cell>
          <cell r="AM1007">
            <v>0</v>
          </cell>
          <cell r="AN1007">
            <v>0</v>
          </cell>
          <cell r="AO1007">
            <v>0</v>
          </cell>
          <cell r="AP1007">
            <v>0</v>
          </cell>
          <cell r="AT1007">
            <v>0</v>
          </cell>
          <cell r="AU1007">
            <v>0</v>
          </cell>
          <cell r="AV1007">
            <v>0</v>
          </cell>
          <cell r="AW1007">
            <v>0</v>
          </cell>
          <cell r="AX1007">
            <v>0</v>
          </cell>
          <cell r="AY1007">
            <v>0</v>
          </cell>
          <cell r="AZ1007">
            <v>0</v>
          </cell>
          <cell r="BA1007">
            <v>0</v>
          </cell>
          <cell r="BB1007">
            <v>0</v>
          </cell>
          <cell r="BG1007">
            <v>0</v>
          </cell>
          <cell r="BH1007">
            <v>1802935.2000000002</v>
          </cell>
          <cell r="BI1007">
            <v>1770720</v>
          </cell>
        </row>
        <row r="1008">
          <cell r="AN1008">
            <v>0</v>
          </cell>
        </row>
        <row r="1009">
          <cell r="F1009">
            <v>0</v>
          </cell>
          <cell r="K1009">
            <v>0</v>
          </cell>
          <cell r="L1009">
            <v>0</v>
          </cell>
          <cell r="M1009">
            <v>0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0</v>
          </cell>
          <cell r="V1009">
            <v>0</v>
          </cell>
          <cell r="X1009">
            <v>0</v>
          </cell>
          <cell r="Y1009">
            <v>0</v>
          </cell>
          <cell r="Z1009">
            <v>0</v>
          </cell>
          <cell r="AA1009">
            <v>0</v>
          </cell>
          <cell r="AB1009">
            <v>0</v>
          </cell>
          <cell r="AC1009">
            <v>0</v>
          </cell>
          <cell r="AD1009">
            <v>0</v>
          </cell>
          <cell r="AE1009">
            <v>0</v>
          </cell>
          <cell r="AF1009">
            <v>0</v>
          </cell>
          <cell r="AG1009">
            <v>0</v>
          </cell>
          <cell r="AH1009">
            <v>0</v>
          </cell>
          <cell r="AI1009">
            <v>0</v>
          </cell>
          <cell r="AJ1009">
            <v>0</v>
          </cell>
          <cell r="AK1009">
            <v>0</v>
          </cell>
          <cell r="AL1009">
            <v>0</v>
          </cell>
          <cell r="AM1009">
            <v>0</v>
          </cell>
          <cell r="AN1009">
            <v>0</v>
          </cell>
          <cell r="AO1009">
            <v>0</v>
          </cell>
          <cell r="AP1009">
            <v>0</v>
          </cell>
          <cell r="AT1009">
            <v>0</v>
          </cell>
          <cell r="AU1009">
            <v>0</v>
          </cell>
          <cell r="AV1009">
            <v>0</v>
          </cell>
          <cell r="AW1009">
            <v>0</v>
          </cell>
          <cell r="AX1009">
            <v>0</v>
          </cell>
          <cell r="AY1009">
            <v>0</v>
          </cell>
          <cell r="AZ1009">
            <v>0</v>
          </cell>
          <cell r="BA1009">
            <v>0</v>
          </cell>
          <cell r="BB1009">
            <v>0</v>
          </cell>
          <cell r="BG1009">
            <v>0</v>
          </cell>
          <cell r="BH1009">
            <v>0</v>
          </cell>
          <cell r="BI1009">
            <v>0</v>
          </cell>
        </row>
        <row r="1010">
          <cell r="F1010">
            <v>0</v>
          </cell>
          <cell r="K1010">
            <v>0</v>
          </cell>
          <cell r="L1010">
            <v>0</v>
          </cell>
          <cell r="M1010">
            <v>0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>
            <v>0</v>
          </cell>
          <cell r="X1010">
            <v>0</v>
          </cell>
          <cell r="Y1010">
            <v>0</v>
          </cell>
          <cell r="Z1010">
            <v>0</v>
          </cell>
          <cell r="AA1010">
            <v>0</v>
          </cell>
          <cell r="AB1010">
            <v>0</v>
          </cell>
          <cell r="AC1010">
            <v>0</v>
          </cell>
          <cell r="AD1010">
            <v>0</v>
          </cell>
          <cell r="AE1010">
            <v>0</v>
          </cell>
          <cell r="AF1010">
            <v>0</v>
          </cell>
          <cell r="AG1010">
            <v>0</v>
          </cell>
          <cell r="AH1010">
            <v>0</v>
          </cell>
          <cell r="AI1010">
            <v>0</v>
          </cell>
          <cell r="AJ1010">
            <v>0</v>
          </cell>
          <cell r="AK1010">
            <v>0</v>
          </cell>
          <cell r="AL1010">
            <v>0</v>
          </cell>
          <cell r="AM1010">
            <v>0</v>
          </cell>
          <cell r="AN1010">
            <v>0</v>
          </cell>
          <cell r="AO1010">
            <v>0</v>
          </cell>
          <cell r="AP1010">
            <v>0</v>
          </cell>
          <cell r="AT1010">
            <v>0</v>
          </cell>
          <cell r="AU1010">
            <v>0</v>
          </cell>
          <cell r="AV1010">
            <v>0</v>
          </cell>
          <cell r="AW1010">
            <v>0</v>
          </cell>
          <cell r="AX1010">
            <v>0</v>
          </cell>
          <cell r="AY1010">
            <v>0</v>
          </cell>
          <cell r="AZ1010">
            <v>0</v>
          </cell>
          <cell r="BA1010">
            <v>0</v>
          </cell>
          <cell r="BB1010">
            <v>0</v>
          </cell>
          <cell r="BG1010">
            <v>0</v>
          </cell>
          <cell r="BH1010">
            <v>0</v>
          </cell>
          <cell r="BI1010">
            <v>0</v>
          </cell>
        </row>
        <row r="1011">
          <cell r="F1011">
            <v>1400501.55</v>
          </cell>
          <cell r="K1011">
            <v>0</v>
          </cell>
          <cell r="L1011">
            <v>0</v>
          </cell>
          <cell r="M1011">
            <v>0</v>
          </cell>
          <cell r="N1011">
            <v>0</v>
          </cell>
          <cell r="O1011">
            <v>0</v>
          </cell>
          <cell r="P1011">
            <v>0</v>
          </cell>
          <cell r="Q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0</v>
          </cell>
          <cell r="V1011">
            <v>0</v>
          </cell>
          <cell r="X1011">
            <v>0</v>
          </cell>
          <cell r="Y1011">
            <v>0</v>
          </cell>
          <cell r="Z1011">
            <v>0</v>
          </cell>
          <cell r="AA1011">
            <v>0</v>
          </cell>
          <cell r="AB1011">
            <v>1393725</v>
          </cell>
          <cell r="AC1011">
            <v>0</v>
          </cell>
          <cell r="AD1011">
            <v>0</v>
          </cell>
          <cell r="AE1011">
            <v>0</v>
          </cell>
          <cell r="AF1011">
            <v>0</v>
          </cell>
          <cell r="AG1011">
            <v>0</v>
          </cell>
          <cell r="AH1011">
            <v>0</v>
          </cell>
          <cell r="AI1011">
            <v>0</v>
          </cell>
          <cell r="AJ1011">
            <v>0</v>
          </cell>
          <cell r="AK1011">
            <v>0</v>
          </cell>
          <cell r="AL1011">
            <v>0</v>
          </cell>
          <cell r="AM1011">
            <v>0</v>
          </cell>
          <cell r="AN1011">
            <v>0</v>
          </cell>
          <cell r="AO1011">
            <v>0</v>
          </cell>
          <cell r="AP1011">
            <v>0</v>
          </cell>
          <cell r="AT1011">
            <v>0</v>
          </cell>
          <cell r="AU1011">
            <v>0</v>
          </cell>
          <cell r="AV1011">
            <v>0</v>
          </cell>
          <cell r="AW1011">
            <v>0</v>
          </cell>
          <cell r="AX1011">
            <v>0</v>
          </cell>
          <cell r="AY1011">
            <v>0</v>
          </cell>
          <cell r="AZ1011">
            <v>0</v>
          </cell>
          <cell r="BA1011">
            <v>0</v>
          </cell>
          <cell r="BB1011">
            <v>0</v>
          </cell>
          <cell r="BG1011">
            <v>0</v>
          </cell>
          <cell r="BH1011">
            <v>1393725</v>
          </cell>
          <cell r="BI1011">
            <v>1400501.55</v>
          </cell>
        </row>
        <row r="1012">
          <cell r="F1012">
            <v>1400501.55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1388073</v>
          </cell>
          <cell r="AC1012">
            <v>0</v>
          </cell>
          <cell r="AD1012">
            <v>0</v>
          </cell>
          <cell r="AE1012">
            <v>0</v>
          </cell>
          <cell r="AF1012">
            <v>0</v>
          </cell>
          <cell r="AG1012">
            <v>0</v>
          </cell>
          <cell r="AH1012">
            <v>0</v>
          </cell>
          <cell r="AI1012">
            <v>0</v>
          </cell>
          <cell r="AJ1012">
            <v>0</v>
          </cell>
          <cell r="AK1012">
            <v>0</v>
          </cell>
          <cell r="AL1012">
            <v>0</v>
          </cell>
          <cell r="AM1012">
            <v>0</v>
          </cell>
          <cell r="AN1012">
            <v>0</v>
          </cell>
          <cell r="AO1012">
            <v>0</v>
          </cell>
          <cell r="AP1012">
            <v>0</v>
          </cell>
          <cell r="AT1012">
            <v>0</v>
          </cell>
          <cell r="AU1012">
            <v>0</v>
          </cell>
          <cell r="AV1012">
            <v>0</v>
          </cell>
          <cell r="AW1012">
            <v>0</v>
          </cell>
          <cell r="AX1012">
            <v>0</v>
          </cell>
          <cell r="AY1012">
            <v>0</v>
          </cell>
          <cell r="AZ1012">
            <v>0</v>
          </cell>
          <cell r="BA1012">
            <v>0</v>
          </cell>
          <cell r="BB1012">
            <v>0</v>
          </cell>
          <cell r="BG1012">
            <v>0</v>
          </cell>
          <cell r="BH1012">
            <v>1388073</v>
          </cell>
          <cell r="BI1012">
            <v>1400501.55</v>
          </cell>
        </row>
        <row r="1013">
          <cell r="F1013">
            <v>2827032.98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X1013">
            <v>0</v>
          </cell>
          <cell r="Y1013">
            <v>0</v>
          </cell>
          <cell r="Z1013">
            <v>0</v>
          </cell>
          <cell r="AA1013">
            <v>0</v>
          </cell>
          <cell r="AB1013">
            <v>2468643.4</v>
          </cell>
          <cell r="AC1013">
            <v>0</v>
          </cell>
          <cell r="AD1013">
            <v>0</v>
          </cell>
          <cell r="AE1013">
            <v>0</v>
          </cell>
          <cell r="AF1013">
            <v>0</v>
          </cell>
          <cell r="AG1013">
            <v>0</v>
          </cell>
          <cell r="AH1013">
            <v>0</v>
          </cell>
          <cell r="AI1013">
            <v>0</v>
          </cell>
          <cell r="AJ1013">
            <v>0</v>
          </cell>
          <cell r="AK1013">
            <v>0</v>
          </cell>
          <cell r="AL1013">
            <v>0</v>
          </cell>
          <cell r="AM1013">
            <v>0</v>
          </cell>
          <cell r="AN1013">
            <v>0</v>
          </cell>
          <cell r="AO1013">
            <v>0</v>
          </cell>
          <cell r="AP1013">
            <v>0</v>
          </cell>
          <cell r="AT1013">
            <v>0</v>
          </cell>
          <cell r="AU1013">
            <v>0</v>
          </cell>
          <cell r="AV1013">
            <v>0</v>
          </cell>
          <cell r="AW1013">
            <v>0</v>
          </cell>
          <cell r="AX1013">
            <v>0</v>
          </cell>
          <cell r="AY1013">
            <v>0</v>
          </cell>
          <cell r="AZ1013">
            <v>0</v>
          </cell>
          <cell r="BA1013">
            <v>0</v>
          </cell>
          <cell r="BB1013">
            <v>0</v>
          </cell>
          <cell r="BG1013">
            <v>0</v>
          </cell>
          <cell r="BH1013">
            <v>2468643.4</v>
          </cell>
          <cell r="BI1013">
            <v>2827032.98</v>
          </cell>
        </row>
        <row r="1014">
          <cell r="F1014">
            <v>2827032.98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2468643.4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  <cell r="AH1014">
            <v>0</v>
          </cell>
          <cell r="AI1014">
            <v>0</v>
          </cell>
          <cell r="AJ1014">
            <v>0</v>
          </cell>
          <cell r="AK1014">
            <v>0</v>
          </cell>
          <cell r="AL1014">
            <v>0</v>
          </cell>
          <cell r="AM1014">
            <v>0</v>
          </cell>
          <cell r="AN1014">
            <v>0</v>
          </cell>
          <cell r="AO1014">
            <v>0</v>
          </cell>
          <cell r="AP1014">
            <v>0</v>
          </cell>
          <cell r="AT1014">
            <v>0</v>
          </cell>
          <cell r="AU1014">
            <v>0</v>
          </cell>
          <cell r="AV1014">
            <v>0</v>
          </cell>
          <cell r="AW1014">
            <v>0</v>
          </cell>
          <cell r="AX1014">
            <v>0</v>
          </cell>
          <cell r="AY1014">
            <v>0</v>
          </cell>
          <cell r="AZ1014">
            <v>0</v>
          </cell>
          <cell r="BA1014">
            <v>0</v>
          </cell>
          <cell r="BB1014">
            <v>0</v>
          </cell>
          <cell r="BG1014">
            <v>0</v>
          </cell>
          <cell r="BH1014">
            <v>2468643.4</v>
          </cell>
          <cell r="BI1014">
            <v>2827032.98</v>
          </cell>
        </row>
        <row r="1015">
          <cell r="F1015">
            <v>179471.51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  <cell r="X1015">
            <v>0</v>
          </cell>
          <cell r="Y1015">
            <v>0</v>
          </cell>
          <cell r="Z1015">
            <v>0</v>
          </cell>
          <cell r="AA1015">
            <v>0</v>
          </cell>
          <cell r="AB1015">
            <v>180807.83</v>
          </cell>
          <cell r="AC1015">
            <v>0</v>
          </cell>
          <cell r="AD1015">
            <v>0</v>
          </cell>
          <cell r="AE1015">
            <v>0</v>
          </cell>
          <cell r="AF1015">
            <v>0</v>
          </cell>
          <cell r="AG1015">
            <v>0</v>
          </cell>
          <cell r="AH1015">
            <v>0</v>
          </cell>
          <cell r="AI1015">
            <v>0</v>
          </cell>
          <cell r="AJ1015">
            <v>0</v>
          </cell>
          <cell r="AK1015">
            <v>0</v>
          </cell>
          <cell r="AL1015">
            <v>0</v>
          </cell>
          <cell r="AM1015">
            <v>0</v>
          </cell>
          <cell r="AN1015">
            <v>0</v>
          </cell>
          <cell r="AO1015">
            <v>0</v>
          </cell>
          <cell r="AP1015">
            <v>0</v>
          </cell>
          <cell r="AT1015">
            <v>0</v>
          </cell>
          <cell r="AU1015">
            <v>0</v>
          </cell>
          <cell r="AV1015">
            <v>0</v>
          </cell>
          <cell r="AW1015">
            <v>0</v>
          </cell>
          <cell r="AX1015">
            <v>0</v>
          </cell>
          <cell r="AY1015">
            <v>0</v>
          </cell>
          <cell r="AZ1015">
            <v>0</v>
          </cell>
          <cell r="BA1015">
            <v>0</v>
          </cell>
          <cell r="BB1015">
            <v>0</v>
          </cell>
          <cell r="BG1015">
            <v>0</v>
          </cell>
          <cell r="BH1015">
            <v>180807.83</v>
          </cell>
          <cell r="BI1015">
            <v>179471.51</v>
          </cell>
        </row>
        <row r="1016">
          <cell r="F1016">
            <v>715599.41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821030.66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  <cell r="AH1016">
            <v>0</v>
          </cell>
          <cell r="AI1016">
            <v>0</v>
          </cell>
          <cell r="AJ1016">
            <v>0</v>
          </cell>
          <cell r="AK1016">
            <v>0</v>
          </cell>
          <cell r="AL1016">
            <v>0</v>
          </cell>
          <cell r="AM1016">
            <v>0</v>
          </cell>
          <cell r="AN1016">
            <v>0</v>
          </cell>
          <cell r="AO1016">
            <v>0</v>
          </cell>
          <cell r="AP1016">
            <v>0</v>
          </cell>
          <cell r="AT1016">
            <v>0</v>
          </cell>
          <cell r="AU1016">
            <v>0</v>
          </cell>
          <cell r="AV1016">
            <v>0</v>
          </cell>
          <cell r="AW1016">
            <v>0</v>
          </cell>
          <cell r="AX1016">
            <v>0</v>
          </cell>
          <cell r="AY1016">
            <v>0</v>
          </cell>
          <cell r="AZ1016">
            <v>0</v>
          </cell>
          <cell r="BA1016">
            <v>0</v>
          </cell>
          <cell r="BB1016">
            <v>0</v>
          </cell>
          <cell r="BG1016">
            <v>0</v>
          </cell>
          <cell r="BH1016">
            <v>821030.66</v>
          </cell>
          <cell r="BI1016">
            <v>715599.41</v>
          </cell>
        </row>
        <row r="1017">
          <cell r="F1017">
            <v>48335.341799999995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47387.59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  <cell r="AH1017">
            <v>0</v>
          </cell>
          <cell r="AI1017">
            <v>0</v>
          </cell>
          <cell r="AJ1017">
            <v>0</v>
          </cell>
          <cell r="AK1017">
            <v>0</v>
          </cell>
          <cell r="AL1017">
            <v>0</v>
          </cell>
          <cell r="AM1017">
            <v>0</v>
          </cell>
          <cell r="AN1017">
            <v>0</v>
          </cell>
          <cell r="AO1017">
            <v>0</v>
          </cell>
          <cell r="AP1017">
            <v>0</v>
          </cell>
          <cell r="AT1017">
            <v>0</v>
          </cell>
          <cell r="AU1017">
            <v>0</v>
          </cell>
          <cell r="AV1017">
            <v>0</v>
          </cell>
          <cell r="AW1017">
            <v>0</v>
          </cell>
          <cell r="AX1017">
            <v>0</v>
          </cell>
          <cell r="AY1017">
            <v>0</v>
          </cell>
          <cell r="AZ1017">
            <v>0</v>
          </cell>
          <cell r="BA1017">
            <v>0</v>
          </cell>
          <cell r="BB1017">
            <v>0</v>
          </cell>
          <cell r="BG1017">
            <v>0</v>
          </cell>
          <cell r="BH1017">
            <v>47387.59</v>
          </cell>
          <cell r="BI1017">
            <v>48335.341799999995</v>
          </cell>
        </row>
        <row r="1018">
          <cell r="F1018">
            <v>759375.56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759215.03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  <cell r="AH1018">
            <v>0</v>
          </cell>
          <cell r="AI1018">
            <v>0</v>
          </cell>
          <cell r="AJ1018">
            <v>0</v>
          </cell>
          <cell r="AK1018">
            <v>0</v>
          </cell>
          <cell r="AL1018">
            <v>0</v>
          </cell>
          <cell r="AM1018">
            <v>0</v>
          </cell>
          <cell r="AN1018">
            <v>0</v>
          </cell>
          <cell r="AO1018">
            <v>0</v>
          </cell>
          <cell r="AP1018">
            <v>0</v>
          </cell>
          <cell r="AT1018">
            <v>0</v>
          </cell>
          <cell r="AU1018">
            <v>0</v>
          </cell>
          <cell r="AV1018">
            <v>0</v>
          </cell>
          <cell r="AW1018">
            <v>0</v>
          </cell>
          <cell r="AX1018">
            <v>0</v>
          </cell>
          <cell r="AY1018">
            <v>0</v>
          </cell>
          <cell r="AZ1018">
            <v>0</v>
          </cell>
          <cell r="BA1018">
            <v>0</v>
          </cell>
          <cell r="BB1018">
            <v>0</v>
          </cell>
          <cell r="BG1018">
            <v>0</v>
          </cell>
          <cell r="BH1018">
            <v>759215.03</v>
          </cell>
          <cell r="BI1018">
            <v>759375.56</v>
          </cell>
        </row>
        <row r="1019">
          <cell r="F1019">
            <v>181143.62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182011.61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  <cell r="AH1019">
            <v>0</v>
          </cell>
          <cell r="AI1019">
            <v>0</v>
          </cell>
          <cell r="AJ1019">
            <v>0</v>
          </cell>
          <cell r="AK1019">
            <v>0</v>
          </cell>
          <cell r="AL1019">
            <v>0</v>
          </cell>
          <cell r="AM1019">
            <v>0</v>
          </cell>
          <cell r="AN1019">
            <v>0</v>
          </cell>
          <cell r="AO1019">
            <v>0</v>
          </cell>
          <cell r="AP1019">
            <v>0</v>
          </cell>
          <cell r="AT1019">
            <v>0</v>
          </cell>
          <cell r="AU1019">
            <v>0</v>
          </cell>
          <cell r="AV1019">
            <v>0</v>
          </cell>
          <cell r="AW1019">
            <v>0</v>
          </cell>
          <cell r="AX1019">
            <v>0</v>
          </cell>
          <cell r="AY1019">
            <v>0</v>
          </cell>
          <cell r="AZ1019">
            <v>0</v>
          </cell>
          <cell r="BA1019">
            <v>0</v>
          </cell>
          <cell r="BB1019">
            <v>0</v>
          </cell>
          <cell r="BG1019">
            <v>0</v>
          </cell>
          <cell r="BH1019">
            <v>182011.61</v>
          </cell>
          <cell r="BI1019">
            <v>181143.62</v>
          </cell>
        </row>
        <row r="1020">
          <cell r="F1020">
            <v>999714.93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999393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  <cell r="AH1020">
            <v>0</v>
          </cell>
          <cell r="AI1020">
            <v>0</v>
          </cell>
          <cell r="AJ1020">
            <v>0</v>
          </cell>
          <cell r="AK1020">
            <v>0</v>
          </cell>
          <cell r="AL1020">
            <v>0</v>
          </cell>
          <cell r="AM1020">
            <v>0</v>
          </cell>
          <cell r="AN1020">
            <v>0</v>
          </cell>
          <cell r="AO1020">
            <v>0</v>
          </cell>
          <cell r="AP1020">
            <v>0</v>
          </cell>
          <cell r="AT1020">
            <v>0</v>
          </cell>
          <cell r="AU1020">
            <v>0</v>
          </cell>
          <cell r="AV1020">
            <v>0</v>
          </cell>
          <cell r="AW1020">
            <v>0</v>
          </cell>
          <cell r="AX1020">
            <v>0</v>
          </cell>
          <cell r="AY1020">
            <v>0</v>
          </cell>
          <cell r="AZ1020">
            <v>0</v>
          </cell>
          <cell r="BA1020">
            <v>0</v>
          </cell>
          <cell r="BB1020">
            <v>0</v>
          </cell>
          <cell r="BG1020">
            <v>0</v>
          </cell>
          <cell r="BH1020">
            <v>999393</v>
          </cell>
          <cell r="BI1020">
            <v>999714.93</v>
          </cell>
        </row>
        <row r="1021">
          <cell r="F1021">
            <v>191978.83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210673.51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  <cell r="AH1021">
            <v>0</v>
          </cell>
          <cell r="AI1021">
            <v>0</v>
          </cell>
          <cell r="AJ1021">
            <v>0</v>
          </cell>
          <cell r="AK1021">
            <v>0</v>
          </cell>
          <cell r="AL1021">
            <v>0</v>
          </cell>
          <cell r="AM1021">
            <v>0</v>
          </cell>
          <cell r="AN1021">
            <v>0</v>
          </cell>
          <cell r="AO1021">
            <v>0</v>
          </cell>
          <cell r="AP1021">
            <v>0</v>
          </cell>
          <cell r="AT1021">
            <v>0</v>
          </cell>
          <cell r="AU1021">
            <v>0</v>
          </cell>
          <cell r="AV1021">
            <v>0</v>
          </cell>
          <cell r="AW1021">
            <v>0</v>
          </cell>
          <cell r="AX1021">
            <v>0</v>
          </cell>
          <cell r="AY1021">
            <v>0</v>
          </cell>
          <cell r="AZ1021">
            <v>0</v>
          </cell>
          <cell r="BA1021">
            <v>0</v>
          </cell>
          <cell r="BB1021">
            <v>0</v>
          </cell>
          <cell r="BG1021">
            <v>0</v>
          </cell>
          <cell r="BH1021">
            <v>210673.51</v>
          </cell>
          <cell r="BI1021">
            <v>191978.83</v>
          </cell>
        </row>
        <row r="1022">
          <cell r="F1022">
            <v>701503.35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797707.29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  <cell r="AH1022">
            <v>0</v>
          </cell>
          <cell r="AI1022">
            <v>0</v>
          </cell>
          <cell r="AJ1022">
            <v>0</v>
          </cell>
          <cell r="AK1022">
            <v>0</v>
          </cell>
          <cell r="AL1022">
            <v>0</v>
          </cell>
          <cell r="AM1022">
            <v>0</v>
          </cell>
          <cell r="AN1022">
            <v>0</v>
          </cell>
          <cell r="AO1022">
            <v>0</v>
          </cell>
          <cell r="AP1022">
            <v>0</v>
          </cell>
          <cell r="AT1022">
            <v>0</v>
          </cell>
          <cell r="AU1022">
            <v>0</v>
          </cell>
          <cell r="AV1022">
            <v>0</v>
          </cell>
          <cell r="AW1022">
            <v>0</v>
          </cell>
          <cell r="AX1022">
            <v>0</v>
          </cell>
          <cell r="AY1022">
            <v>0</v>
          </cell>
          <cell r="AZ1022">
            <v>0</v>
          </cell>
          <cell r="BA1022">
            <v>0</v>
          </cell>
          <cell r="BB1022">
            <v>0</v>
          </cell>
          <cell r="BG1022">
            <v>0</v>
          </cell>
          <cell r="BH1022">
            <v>797707.29</v>
          </cell>
          <cell r="BI1022">
            <v>701503.35</v>
          </cell>
        </row>
        <row r="1023">
          <cell r="F1023">
            <v>328072.49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411981.53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  <cell r="AH1023">
            <v>0</v>
          </cell>
          <cell r="AI1023">
            <v>0</v>
          </cell>
          <cell r="AJ1023">
            <v>0</v>
          </cell>
          <cell r="AK1023">
            <v>0</v>
          </cell>
          <cell r="AL1023">
            <v>0</v>
          </cell>
          <cell r="AM1023">
            <v>0</v>
          </cell>
          <cell r="AN1023">
            <v>0</v>
          </cell>
          <cell r="AO1023">
            <v>0</v>
          </cell>
          <cell r="AP1023">
            <v>0</v>
          </cell>
          <cell r="AT1023">
            <v>0</v>
          </cell>
          <cell r="AU1023">
            <v>0</v>
          </cell>
          <cell r="AV1023">
            <v>0</v>
          </cell>
          <cell r="AW1023">
            <v>0</v>
          </cell>
          <cell r="AX1023">
            <v>0</v>
          </cell>
          <cell r="AY1023">
            <v>0</v>
          </cell>
          <cell r="AZ1023">
            <v>0</v>
          </cell>
          <cell r="BA1023">
            <v>0</v>
          </cell>
          <cell r="BB1023">
            <v>0</v>
          </cell>
          <cell r="BG1023">
            <v>0</v>
          </cell>
          <cell r="BH1023">
            <v>411981.53</v>
          </cell>
          <cell r="BI1023">
            <v>328072.49</v>
          </cell>
        </row>
        <row r="1024">
          <cell r="F1024">
            <v>269216.29079999996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269216.29079999996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  <cell r="AH1024">
            <v>0</v>
          </cell>
          <cell r="AI1024">
            <v>0</v>
          </cell>
          <cell r="AJ1024">
            <v>0</v>
          </cell>
          <cell r="AK1024">
            <v>0</v>
          </cell>
          <cell r="AL1024">
            <v>0</v>
          </cell>
          <cell r="AM1024">
            <v>0</v>
          </cell>
          <cell r="AN1024">
            <v>0</v>
          </cell>
          <cell r="AO1024">
            <v>0</v>
          </cell>
          <cell r="AP1024">
            <v>0</v>
          </cell>
          <cell r="AT1024">
            <v>0</v>
          </cell>
          <cell r="AU1024">
            <v>0</v>
          </cell>
          <cell r="AV1024">
            <v>0</v>
          </cell>
          <cell r="AW1024">
            <v>0</v>
          </cell>
          <cell r="AX1024">
            <v>0</v>
          </cell>
          <cell r="AY1024">
            <v>0</v>
          </cell>
          <cell r="AZ1024">
            <v>0</v>
          </cell>
          <cell r="BA1024">
            <v>0</v>
          </cell>
          <cell r="BB1024">
            <v>0</v>
          </cell>
          <cell r="BG1024">
            <v>0</v>
          </cell>
          <cell r="BH1024">
            <v>269216.29079999996</v>
          </cell>
          <cell r="BI1024">
            <v>269216.29079999996</v>
          </cell>
        </row>
        <row r="1025">
          <cell r="F1025">
            <v>14920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14920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  <cell r="AH1025">
            <v>0</v>
          </cell>
          <cell r="AI1025">
            <v>0</v>
          </cell>
          <cell r="AJ1025">
            <v>0</v>
          </cell>
          <cell r="AK1025">
            <v>0</v>
          </cell>
          <cell r="AL1025">
            <v>0</v>
          </cell>
          <cell r="AM1025">
            <v>0</v>
          </cell>
          <cell r="AN1025">
            <v>0</v>
          </cell>
          <cell r="AO1025">
            <v>0</v>
          </cell>
          <cell r="AP1025">
            <v>0</v>
          </cell>
          <cell r="AT1025">
            <v>0</v>
          </cell>
          <cell r="AU1025">
            <v>0</v>
          </cell>
          <cell r="AV1025">
            <v>0</v>
          </cell>
          <cell r="AW1025">
            <v>0</v>
          </cell>
          <cell r="AX1025">
            <v>0</v>
          </cell>
          <cell r="AY1025">
            <v>0</v>
          </cell>
          <cell r="AZ1025">
            <v>0</v>
          </cell>
          <cell r="BA1025">
            <v>0</v>
          </cell>
          <cell r="BB1025">
            <v>0</v>
          </cell>
          <cell r="BG1025">
            <v>0</v>
          </cell>
          <cell r="BH1025">
            <v>14920</v>
          </cell>
          <cell r="BI1025">
            <v>14920</v>
          </cell>
        </row>
        <row r="1026">
          <cell r="F1026">
            <v>327186.65999999997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327186.65999999997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  <cell r="AH1026">
            <v>0</v>
          </cell>
          <cell r="AI1026">
            <v>0</v>
          </cell>
          <cell r="AJ1026">
            <v>0</v>
          </cell>
          <cell r="AK1026">
            <v>0</v>
          </cell>
          <cell r="AL1026">
            <v>0</v>
          </cell>
          <cell r="AM1026">
            <v>0</v>
          </cell>
          <cell r="AN1026">
            <v>0</v>
          </cell>
          <cell r="AO1026">
            <v>0</v>
          </cell>
          <cell r="AP1026">
            <v>0</v>
          </cell>
          <cell r="AT1026">
            <v>0</v>
          </cell>
          <cell r="AU1026">
            <v>0</v>
          </cell>
          <cell r="AV1026">
            <v>0</v>
          </cell>
          <cell r="AW1026">
            <v>0</v>
          </cell>
          <cell r="AX1026">
            <v>0</v>
          </cell>
          <cell r="AY1026">
            <v>0</v>
          </cell>
          <cell r="AZ1026">
            <v>0</v>
          </cell>
          <cell r="BA1026">
            <v>0</v>
          </cell>
          <cell r="BB1026">
            <v>0</v>
          </cell>
          <cell r="BG1026">
            <v>0</v>
          </cell>
          <cell r="BH1026">
            <v>327186.65999999997</v>
          </cell>
          <cell r="BI1026">
            <v>327186.65999999997</v>
          </cell>
        </row>
        <row r="1027">
          <cell r="F1027">
            <v>423089.63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423089.63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  <cell r="AH1027">
            <v>0</v>
          </cell>
          <cell r="AI1027">
            <v>0</v>
          </cell>
          <cell r="AJ1027">
            <v>0</v>
          </cell>
          <cell r="AK1027">
            <v>0</v>
          </cell>
          <cell r="AL1027">
            <v>0</v>
          </cell>
          <cell r="AM1027">
            <v>0</v>
          </cell>
          <cell r="AN1027">
            <v>0</v>
          </cell>
          <cell r="AO1027">
            <v>0</v>
          </cell>
          <cell r="AP1027">
            <v>0</v>
          </cell>
          <cell r="AT1027">
            <v>0</v>
          </cell>
          <cell r="AU1027">
            <v>0</v>
          </cell>
          <cell r="AV1027">
            <v>0</v>
          </cell>
          <cell r="AW1027">
            <v>0</v>
          </cell>
          <cell r="AX1027">
            <v>0</v>
          </cell>
          <cell r="AY1027">
            <v>0</v>
          </cell>
          <cell r="AZ1027">
            <v>0</v>
          </cell>
          <cell r="BA1027">
            <v>0</v>
          </cell>
          <cell r="BB1027">
            <v>0</v>
          </cell>
          <cell r="BG1027">
            <v>0</v>
          </cell>
          <cell r="BH1027">
            <v>423089.63</v>
          </cell>
          <cell r="BI1027">
            <v>423089.63</v>
          </cell>
        </row>
        <row r="1028">
          <cell r="F1028">
            <v>617589.09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605479.5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  <cell r="AH1028">
            <v>0</v>
          </cell>
          <cell r="AI1028">
            <v>0</v>
          </cell>
          <cell r="AJ1028">
            <v>0</v>
          </cell>
          <cell r="AK1028">
            <v>0</v>
          </cell>
          <cell r="AL1028">
            <v>0</v>
          </cell>
          <cell r="AM1028">
            <v>0</v>
          </cell>
          <cell r="AN1028">
            <v>0</v>
          </cell>
          <cell r="AO1028">
            <v>0</v>
          </cell>
          <cell r="AP1028">
            <v>0</v>
          </cell>
          <cell r="AT1028">
            <v>0</v>
          </cell>
          <cell r="AU1028">
            <v>0</v>
          </cell>
          <cell r="AV1028">
            <v>0</v>
          </cell>
          <cell r="AW1028">
            <v>0</v>
          </cell>
          <cell r="AX1028">
            <v>0</v>
          </cell>
          <cell r="AY1028">
            <v>0</v>
          </cell>
          <cell r="AZ1028">
            <v>0</v>
          </cell>
          <cell r="BA1028">
            <v>0</v>
          </cell>
          <cell r="BB1028">
            <v>0</v>
          </cell>
          <cell r="BG1028">
            <v>0</v>
          </cell>
          <cell r="BH1028">
            <v>605479.5</v>
          </cell>
          <cell r="BI1028">
            <v>617589.09</v>
          </cell>
        </row>
        <row r="1029">
          <cell r="F1029">
            <v>151875.02159999998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151875.02159999998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  <cell r="AH1029">
            <v>0</v>
          </cell>
          <cell r="AI1029">
            <v>0</v>
          </cell>
          <cell r="AJ1029">
            <v>0</v>
          </cell>
          <cell r="AK1029">
            <v>0</v>
          </cell>
          <cell r="AL1029">
            <v>0</v>
          </cell>
          <cell r="AM1029">
            <v>0</v>
          </cell>
          <cell r="AN1029">
            <v>0</v>
          </cell>
          <cell r="AO1029">
            <v>0</v>
          </cell>
          <cell r="AP1029">
            <v>0</v>
          </cell>
          <cell r="AT1029">
            <v>0</v>
          </cell>
          <cell r="AU1029">
            <v>0</v>
          </cell>
          <cell r="AV1029">
            <v>0</v>
          </cell>
          <cell r="AW1029">
            <v>0</v>
          </cell>
          <cell r="AX1029">
            <v>0</v>
          </cell>
          <cell r="AY1029">
            <v>0</v>
          </cell>
          <cell r="AZ1029">
            <v>0</v>
          </cell>
          <cell r="BA1029">
            <v>0</v>
          </cell>
          <cell r="BB1029">
            <v>0</v>
          </cell>
          <cell r="BG1029">
            <v>0</v>
          </cell>
          <cell r="BH1029">
            <v>151875.02159999998</v>
          </cell>
          <cell r="BI1029">
            <v>151875.02159999998</v>
          </cell>
        </row>
        <row r="1030">
          <cell r="F1030">
            <v>151875.02159999998</v>
          </cell>
          <cell r="K1030">
            <v>0</v>
          </cell>
          <cell r="L1030">
            <v>0</v>
          </cell>
          <cell r="M1030">
            <v>0</v>
          </cell>
          <cell r="N1030">
            <v>0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X1030">
            <v>0</v>
          </cell>
          <cell r="Y1030">
            <v>0</v>
          </cell>
          <cell r="Z1030">
            <v>0</v>
          </cell>
          <cell r="AA1030">
            <v>0</v>
          </cell>
          <cell r="AB1030">
            <v>151875.02159999998</v>
          </cell>
          <cell r="AC1030">
            <v>0</v>
          </cell>
          <cell r="AD1030">
            <v>0</v>
          </cell>
          <cell r="AE1030">
            <v>0</v>
          </cell>
          <cell r="AF1030">
            <v>0</v>
          </cell>
          <cell r="AG1030">
            <v>0</v>
          </cell>
          <cell r="AH1030">
            <v>0</v>
          </cell>
          <cell r="AI1030">
            <v>0</v>
          </cell>
          <cell r="AJ1030">
            <v>0</v>
          </cell>
          <cell r="AK1030">
            <v>0</v>
          </cell>
          <cell r="AL1030">
            <v>0</v>
          </cell>
          <cell r="AM1030">
            <v>0</v>
          </cell>
          <cell r="AN1030">
            <v>0</v>
          </cell>
          <cell r="AO1030">
            <v>0</v>
          </cell>
          <cell r="AP1030">
            <v>0</v>
          </cell>
          <cell r="AT1030">
            <v>0</v>
          </cell>
          <cell r="AU1030">
            <v>0</v>
          </cell>
          <cell r="AV1030">
            <v>0</v>
          </cell>
          <cell r="AW1030">
            <v>0</v>
          </cell>
          <cell r="AX1030">
            <v>0</v>
          </cell>
          <cell r="AY1030">
            <v>0</v>
          </cell>
          <cell r="AZ1030">
            <v>0</v>
          </cell>
          <cell r="BA1030">
            <v>0</v>
          </cell>
          <cell r="BB1030">
            <v>0</v>
          </cell>
          <cell r="BG1030">
            <v>0</v>
          </cell>
          <cell r="BH1030">
            <v>151875.02159999998</v>
          </cell>
          <cell r="BI1030">
            <v>151875.02159999998</v>
          </cell>
        </row>
        <row r="1031">
          <cell r="F1031">
            <v>1600467.7608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>
            <v>0</v>
          </cell>
          <cell r="X1031">
            <v>0</v>
          </cell>
          <cell r="Y1031">
            <v>0</v>
          </cell>
          <cell r="Z1031">
            <v>0</v>
          </cell>
          <cell r="AA1031">
            <v>0</v>
          </cell>
          <cell r="AB1031">
            <v>1569086.04</v>
          </cell>
          <cell r="AC1031">
            <v>0</v>
          </cell>
          <cell r="AD1031">
            <v>0</v>
          </cell>
          <cell r="AE1031">
            <v>0</v>
          </cell>
          <cell r="AF1031">
            <v>0</v>
          </cell>
          <cell r="AG1031">
            <v>0</v>
          </cell>
          <cell r="AH1031">
            <v>0</v>
          </cell>
          <cell r="AI1031">
            <v>0</v>
          </cell>
          <cell r="AJ1031">
            <v>0</v>
          </cell>
          <cell r="AK1031">
            <v>0</v>
          </cell>
          <cell r="AL1031">
            <v>0</v>
          </cell>
          <cell r="AM1031">
            <v>0</v>
          </cell>
          <cell r="AN1031">
            <v>0</v>
          </cell>
          <cell r="AO1031">
            <v>0</v>
          </cell>
          <cell r="AP1031">
            <v>0</v>
          </cell>
          <cell r="AT1031">
            <v>0</v>
          </cell>
          <cell r="AU1031">
            <v>0</v>
          </cell>
          <cell r="AV1031">
            <v>0</v>
          </cell>
          <cell r="AW1031">
            <v>0</v>
          </cell>
          <cell r="AX1031">
            <v>0</v>
          </cell>
          <cell r="AY1031">
            <v>0</v>
          </cell>
          <cell r="AZ1031">
            <v>0</v>
          </cell>
          <cell r="BA1031">
            <v>0</v>
          </cell>
          <cell r="BB1031">
            <v>0</v>
          </cell>
          <cell r="BG1031">
            <v>0</v>
          </cell>
          <cell r="BH1031">
            <v>1569086.04</v>
          </cell>
          <cell r="BI1031">
            <v>1600467.7608</v>
          </cell>
        </row>
        <row r="1032">
          <cell r="F1032">
            <v>49308.370800000004</v>
          </cell>
          <cell r="K1032">
            <v>0</v>
          </cell>
          <cell r="L1032">
            <v>0</v>
          </cell>
          <cell r="M1032">
            <v>0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X1032">
            <v>0</v>
          </cell>
          <cell r="Y1032">
            <v>0</v>
          </cell>
          <cell r="Z1032">
            <v>0</v>
          </cell>
          <cell r="AA1032">
            <v>0</v>
          </cell>
          <cell r="AB1032">
            <v>48341.54</v>
          </cell>
          <cell r="AC1032">
            <v>0</v>
          </cell>
          <cell r="AD1032">
            <v>0</v>
          </cell>
          <cell r="AE1032">
            <v>0</v>
          </cell>
          <cell r="AF1032">
            <v>0</v>
          </cell>
          <cell r="AG1032">
            <v>0</v>
          </cell>
          <cell r="AH1032">
            <v>0</v>
          </cell>
          <cell r="AI1032">
            <v>0</v>
          </cell>
          <cell r="AJ1032">
            <v>0</v>
          </cell>
          <cell r="AK1032">
            <v>0</v>
          </cell>
          <cell r="AL1032">
            <v>0</v>
          </cell>
          <cell r="AM1032">
            <v>0</v>
          </cell>
          <cell r="AN1032">
            <v>0</v>
          </cell>
          <cell r="AO1032">
            <v>0</v>
          </cell>
          <cell r="AP1032">
            <v>0</v>
          </cell>
          <cell r="AT1032">
            <v>0</v>
          </cell>
          <cell r="AU1032">
            <v>0</v>
          </cell>
          <cell r="AV1032">
            <v>0</v>
          </cell>
          <cell r="AW1032">
            <v>0</v>
          </cell>
          <cell r="AX1032">
            <v>0</v>
          </cell>
          <cell r="AY1032">
            <v>0</v>
          </cell>
          <cell r="AZ1032">
            <v>0</v>
          </cell>
          <cell r="BA1032">
            <v>0</v>
          </cell>
          <cell r="BB1032">
            <v>0</v>
          </cell>
          <cell r="BG1032">
            <v>0</v>
          </cell>
          <cell r="BH1032">
            <v>48341.54</v>
          </cell>
          <cell r="BI1032">
            <v>49308.370800000004</v>
          </cell>
        </row>
        <row r="1033">
          <cell r="F1033">
            <v>101543.04000000001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99552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K1033">
            <v>0</v>
          </cell>
          <cell r="AL1033">
            <v>0</v>
          </cell>
          <cell r="AM1033">
            <v>0</v>
          </cell>
          <cell r="AN1033">
            <v>0</v>
          </cell>
          <cell r="AO1033">
            <v>0</v>
          </cell>
          <cell r="AP1033">
            <v>0</v>
          </cell>
          <cell r="AT1033">
            <v>0</v>
          </cell>
          <cell r="AU1033">
            <v>0</v>
          </cell>
          <cell r="AV1033">
            <v>0</v>
          </cell>
          <cell r="AW1033">
            <v>0</v>
          </cell>
          <cell r="AX1033">
            <v>0</v>
          </cell>
          <cell r="AY1033">
            <v>0</v>
          </cell>
          <cell r="AZ1033">
            <v>0</v>
          </cell>
          <cell r="BA1033">
            <v>0</v>
          </cell>
          <cell r="BB1033">
            <v>0</v>
          </cell>
          <cell r="BG1033">
            <v>0</v>
          </cell>
          <cell r="BH1033">
            <v>99552</v>
          </cell>
          <cell r="BI1033">
            <v>101543.04000000001</v>
          </cell>
        </row>
        <row r="1034">
          <cell r="F1034">
            <v>23376.36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22918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K1034">
            <v>0</v>
          </cell>
          <cell r="AL1034">
            <v>0</v>
          </cell>
          <cell r="AM1034">
            <v>0</v>
          </cell>
          <cell r="AN1034">
            <v>0</v>
          </cell>
          <cell r="AO1034">
            <v>0</v>
          </cell>
          <cell r="AP1034">
            <v>0</v>
          </cell>
          <cell r="AT1034">
            <v>0</v>
          </cell>
          <cell r="AU1034">
            <v>0</v>
          </cell>
          <cell r="AV1034">
            <v>0</v>
          </cell>
          <cell r="AW1034">
            <v>0</v>
          </cell>
          <cell r="AX1034">
            <v>0</v>
          </cell>
          <cell r="AY1034">
            <v>0</v>
          </cell>
          <cell r="AZ1034">
            <v>0</v>
          </cell>
          <cell r="BA1034">
            <v>0</v>
          </cell>
          <cell r="BB1034">
            <v>0</v>
          </cell>
          <cell r="BG1034">
            <v>0</v>
          </cell>
          <cell r="BH1034">
            <v>22918</v>
          </cell>
          <cell r="BI1034">
            <v>23376.36</v>
          </cell>
        </row>
        <row r="1035">
          <cell r="F1035">
            <v>179471.51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180807.83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K1035">
            <v>0</v>
          </cell>
          <cell r="AL1035">
            <v>0</v>
          </cell>
          <cell r="AM1035">
            <v>0</v>
          </cell>
          <cell r="AN1035">
            <v>0</v>
          </cell>
          <cell r="AO1035">
            <v>0</v>
          </cell>
          <cell r="AP1035">
            <v>0</v>
          </cell>
          <cell r="AT1035">
            <v>0</v>
          </cell>
          <cell r="AU1035">
            <v>0</v>
          </cell>
          <cell r="AV1035">
            <v>0</v>
          </cell>
          <cell r="AW1035">
            <v>0</v>
          </cell>
          <cell r="AX1035">
            <v>0</v>
          </cell>
          <cell r="AY1035">
            <v>0</v>
          </cell>
          <cell r="AZ1035">
            <v>0</v>
          </cell>
          <cell r="BA1035">
            <v>0</v>
          </cell>
          <cell r="BB1035">
            <v>0</v>
          </cell>
          <cell r="BG1035">
            <v>0</v>
          </cell>
          <cell r="BH1035">
            <v>180807.83</v>
          </cell>
          <cell r="BI1035">
            <v>179471.51</v>
          </cell>
        </row>
        <row r="1036">
          <cell r="F1036">
            <v>964411.29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0</v>
          </cell>
          <cell r="X1036">
            <v>0</v>
          </cell>
          <cell r="Y1036">
            <v>0</v>
          </cell>
          <cell r="Z1036">
            <v>0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0</v>
          </cell>
          <cell r="AF1036">
            <v>0</v>
          </cell>
          <cell r="AG1036">
            <v>0</v>
          </cell>
          <cell r="AH1036">
            <v>0</v>
          </cell>
          <cell r="AI1036">
            <v>0</v>
          </cell>
          <cell r="AJ1036">
            <v>0</v>
          </cell>
          <cell r="AK1036">
            <v>0</v>
          </cell>
          <cell r="AL1036">
            <v>0</v>
          </cell>
          <cell r="AM1036">
            <v>945501.26</v>
          </cell>
          <cell r="AN1036">
            <v>0</v>
          </cell>
          <cell r="AO1036">
            <v>0</v>
          </cell>
          <cell r="AP1036">
            <v>0</v>
          </cell>
          <cell r="AT1036">
            <v>0</v>
          </cell>
          <cell r="AU1036">
            <v>0</v>
          </cell>
          <cell r="AV1036">
            <v>0</v>
          </cell>
          <cell r="AW1036">
            <v>0</v>
          </cell>
          <cell r="AX1036">
            <v>0</v>
          </cell>
          <cell r="AY1036">
            <v>0</v>
          </cell>
          <cell r="AZ1036">
            <v>0</v>
          </cell>
          <cell r="BA1036">
            <v>0</v>
          </cell>
          <cell r="BB1036">
            <v>0</v>
          </cell>
          <cell r="BG1036">
            <v>0</v>
          </cell>
          <cell r="BH1036">
            <v>945501.26</v>
          </cell>
          <cell r="BI1036">
            <v>964411.29</v>
          </cell>
        </row>
        <row r="1037">
          <cell r="F1037">
            <v>964411.29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  <cell r="AF1037">
            <v>0</v>
          </cell>
          <cell r="AG1037">
            <v>0</v>
          </cell>
          <cell r="AH1037">
            <v>0</v>
          </cell>
          <cell r="AI1037">
            <v>0</v>
          </cell>
          <cell r="AJ1037">
            <v>0</v>
          </cell>
          <cell r="AK1037">
            <v>0</v>
          </cell>
          <cell r="AL1037">
            <v>0</v>
          </cell>
          <cell r="AM1037">
            <v>945501.26</v>
          </cell>
          <cell r="AN1037">
            <v>0</v>
          </cell>
          <cell r="AO1037">
            <v>0</v>
          </cell>
          <cell r="AP1037">
            <v>0</v>
          </cell>
          <cell r="AT1037">
            <v>0</v>
          </cell>
          <cell r="AU1037">
            <v>0</v>
          </cell>
          <cell r="AV1037">
            <v>0</v>
          </cell>
          <cell r="AW1037">
            <v>0</v>
          </cell>
          <cell r="AX1037">
            <v>0</v>
          </cell>
          <cell r="AY1037">
            <v>0</v>
          </cell>
          <cell r="AZ1037">
            <v>0</v>
          </cell>
          <cell r="BA1037">
            <v>0</v>
          </cell>
          <cell r="BB1037">
            <v>0</v>
          </cell>
          <cell r="BG1037">
            <v>0</v>
          </cell>
          <cell r="BH1037">
            <v>945501.26</v>
          </cell>
          <cell r="BI1037">
            <v>964411.29</v>
          </cell>
        </row>
        <row r="1038">
          <cell r="F1038">
            <v>12863.016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12610.8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  <cell r="AG1038">
            <v>0</v>
          </cell>
          <cell r="AH1038">
            <v>0</v>
          </cell>
          <cell r="AI1038">
            <v>0</v>
          </cell>
          <cell r="AJ1038">
            <v>0</v>
          </cell>
          <cell r="AK1038">
            <v>0</v>
          </cell>
          <cell r="AL1038">
            <v>0</v>
          </cell>
          <cell r="AM1038">
            <v>0</v>
          </cell>
          <cell r="AN1038">
            <v>0</v>
          </cell>
          <cell r="AO1038">
            <v>0</v>
          </cell>
          <cell r="AP1038">
            <v>0</v>
          </cell>
          <cell r="AT1038">
            <v>0</v>
          </cell>
          <cell r="AU1038">
            <v>0</v>
          </cell>
          <cell r="AV1038">
            <v>0</v>
          </cell>
          <cell r="AW1038">
            <v>0</v>
          </cell>
          <cell r="AX1038">
            <v>0</v>
          </cell>
          <cell r="AY1038">
            <v>0</v>
          </cell>
          <cell r="AZ1038">
            <v>0</v>
          </cell>
          <cell r="BA1038">
            <v>0</v>
          </cell>
          <cell r="BB1038">
            <v>0</v>
          </cell>
          <cell r="BG1038">
            <v>0</v>
          </cell>
          <cell r="BH1038">
            <v>12610.8</v>
          </cell>
          <cell r="BI1038">
            <v>12863.016</v>
          </cell>
        </row>
        <row r="1039">
          <cell r="F1039">
            <v>59527.281600000002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58360.08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K1039">
            <v>0</v>
          </cell>
          <cell r="AL1039">
            <v>0</v>
          </cell>
          <cell r="AM1039">
            <v>0</v>
          </cell>
          <cell r="AN1039">
            <v>0</v>
          </cell>
          <cell r="AO1039">
            <v>0</v>
          </cell>
          <cell r="AP1039">
            <v>0</v>
          </cell>
          <cell r="AT1039">
            <v>0</v>
          </cell>
          <cell r="AU1039">
            <v>0</v>
          </cell>
          <cell r="AV1039">
            <v>0</v>
          </cell>
          <cell r="AW1039">
            <v>0</v>
          </cell>
          <cell r="AX1039">
            <v>0</v>
          </cell>
          <cell r="AY1039">
            <v>0</v>
          </cell>
          <cell r="AZ1039">
            <v>0</v>
          </cell>
          <cell r="BA1039">
            <v>0</v>
          </cell>
          <cell r="BB1039">
            <v>0</v>
          </cell>
          <cell r="BG1039">
            <v>0</v>
          </cell>
          <cell r="BH1039">
            <v>58360.08</v>
          </cell>
          <cell r="BI1039">
            <v>59527.281600000002</v>
          </cell>
        </row>
        <row r="1040">
          <cell r="F1040">
            <v>254124.51360000001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249141.68</v>
          </cell>
          <cell r="AC1040">
            <v>0</v>
          </cell>
          <cell r="AD1040">
            <v>0</v>
          </cell>
          <cell r="AE1040">
            <v>0</v>
          </cell>
          <cell r="AF1040">
            <v>0</v>
          </cell>
          <cell r="AG1040">
            <v>0</v>
          </cell>
          <cell r="AH1040">
            <v>0</v>
          </cell>
          <cell r="AI1040">
            <v>0</v>
          </cell>
          <cell r="AJ1040">
            <v>0</v>
          </cell>
          <cell r="AK1040">
            <v>0</v>
          </cell>
          <cell r="AL1040">
            <v>0</v>
          </cell>
          <cell r="AM1040">
            <v>0</v>
          </cell>
          <cell r="AN1040">
            <v>0</v>
          </cell>
          <cell r="AO1040">
            <v>0</v>
          </cell>
          <cell r="AP1040">
            <v>0</v>
          </cell>
          <cell r="AT1040">
            <v>0</v>
          </cell>
          <cell r="AU1040">
            <v>0</v>
          </cell>
          <cell r="AV1040">
            <v>0</v>
          </cell>
          <cell r="AW1040">
            <v>0</v>
          </cell>
          <cell r="AX1040">
            <v>0</v>
          </cell>
          <cell r="AY1040">
            <v>0</v>
          </cell>
          <cell r="AZ1040">
            <v>0</v>
          </cell>
          <cell r="BA1040">
            <v>0</v>
          </cell>
          <cell r="BB1040">
            <v>0</v>
          </cell>
          <cell r="BG1040">
            <v>0</v>
          </cell>
          <cell r="BH1040">
            <v>249141.68</v>
          </cell>
          <cell r="BI1040">
            <v>254124.51360000001</v>
          </cell>
        </row>
        <row r="1041">
          <cell r="F1041">
            <v>25454.977200000001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  <cell r="AK1041">
            <v>0</v>
          </cell>
          <cell r="AL1041">
            <v>0</v>
          </cell>
          <cell r="AM1041">
            <v>24955.86</v>
          </cell>
          <cell r="AN1041">
            <v>0</v>
          </cell>
          <cell r="AO1041">
            <v>0</v>
          </cell>
          <cell r="AP1041">
            <v>0</v>
          </cell>
          <cell r="AT1041">
            <v>0</v>
          </cell>
          <cell r="AU1041">
            <v>0</v>
          </cell>
          <cell r="AV1041">
            <v>0</v>
          </cell>
          <cell r="AW1041">
            <v>0</v>
          </cell>
          <cell r="AX1041">
            <v>0</v>
          </cell>
          <cell r="AY1041">
            <v>0</v>
          </cell>
          <cell r="AZ1041">
            <v>0</v>
          </cell>
          <cell r="BA1041">
            <v>0</v>
          </cell>
          <cell r="BB1041">
            <v>0</v>
          </cell>
          <cell r="BG1041">
            <v>0</v>
          </cell>
          <cell r="BH1041">
            <v>24955.86</v>
          </cell>
          <cell r="BI1041">
            <v>25454.977200000001</v>
          </cell>
        </row>
        <row r="1042">
          <cell r="F1042">
            <v>12727.488600000001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  <cell r="AK1042">
            <v>0</v>
          </cell>
          <cell r="AL1042">
            <v>0</v>
          </cell>
          <cell r="AM1042">
            <v>12477.93</v>
          </cell>
          <cell r="AN1042">
            <v>0</v>
          </cell>
          <cell r="AO1042">
            <v>0</v>
          </cell>
          <cell r="AP1042">
            <v>0</v>
          </cell>
          <cell r="AT1042">
            <v>0</v>
          </cell>
          <cell r="AU1042">
            <v>0</v>
          </cell>
          <cell r="AV1042">
            <v>0</v>
          </cell>
          <cell r="AW1042">
            <v>0</v>
          </cell>
          <cell r="AX1042">
            <v>0</v>
          </cell>
          <cell r="AY1042">
            <v>0</v>
          </cell>
          <cell r="AZ1042">
            <v>0</v>
          </cell>
          <cell r="BA1042">
            <v>0</v>
          </cell>
          <cell r="BB1042">
            <v>0</v>
          </cell>
          <cell r="BG1042">
            <v>0</v>
          </cell>
          <cell r="BH1042">
            <v>12477.93</v>
          </cell>
          <cell r="BI1042">
            <v>12727.488600000001</v>
          </cell>
        </row>
        <row r="1046">
          <cell r="F1046">
            <v>30521.388600000002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29922.93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  <cell r="AH1046">
            <v>0</v>
          </cell>
          <cell r="AI1046">
            <v>0</v>
          </cell>
          <cell r="AJ1046">
            <v>0</v>
          </cell>
          <cell r="AK1046">
            <v>0</v>
          </cell>
          <cell r="AL1046">
            <v>0</v>
          </cell>
          <cell r="AM1046">
            <v>0</v>
          </cell>
          <cell r="AN1046">
            <v>0</v>
          </cell>
          <cell r="AO1046">
            <v>0</v>
          </cell>
          <cell r="AP1046">
            <v>0</v>
          </cell>
          <cell r="AT1046">
            <v>0</v>
          </cell>
          <cell r="AU1046">
            <v>0</v>
          </cell>
          <cell r="AV1046">
            <v>0</v>
          </cell>
          <cell r="AW1046">
            <v>0</v>
          </cell>
          <cell r="AX1046">
            <v>0</v>
          </cell>
          <cell r="AY1046">
            <v>0</v>
          </cell>
          <cell r="AZ1046">
            <v>0</v>
          </cell>
          <cell r="BA1046">
            <v>0</v>
          </cell>
          <cell r="BB1046">
            <v>0</v>
          </cell>
          <cell r="BG1046">
            <v>0</v>
          </cell>
          <cell r="BH1046">
            <v>29922.93</v>
          </cell>
          <cell r="BI1046">
            <v>30521.388600000002</v>
          </cell>
        </row>
        <row r="1047">
          <cell r="F1047">
            <v>8761.616399999999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8589.82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  <cell r="AG1047">
            <v>0</v>
          </cell>
          <cell r="AH1047">
            <v>0</v>
          </cell>
          <cell r="AI1047">
            <v>0</v>
          </cell>
          <cell r="AJ1047">
            <v>0</v>
          </cell>
          <cell r="AK1047">
            <v>0</v>
          </cell>
          <cell r="AL1047">
            <v>0</v>
          </cell>
          <cell r="AM1047">
            <v>0</v>
          </cell>
          <cell r="AN1047">
            <v>0</v>
          </cell>
          <cell r="AO1047">
            <v>0</v>
          </cell>
          <cell r="AP1047">
            <v>0</v>
          </cell>
          <cell r="AT1047">
            <v>0</v>
          </cell>
          <cell r="AU1047">
            <v>0</v>
          </cell>
          <cell r="AV1047">
            <v>0</v>
          </cell>
          <cell r="AW1047">
            <v>0</v>
          </cell>
          <cell r="AX1047">
            <v>0</v>
          </cell>
          <cell r="AY1047">
            <v>0</v>
          </cell>
          <cell r="AZ1047">
            <v>0</v>
          </cell>
          <cell r="BA1047">
            <v>0</v>
          </cell>
          <cell r="BB1047">
            <v>0</v>
          </cell>
          <cell r="BG1047">
            <v>0</v>
          </cell>
          <cell r="BH1047">
            <v>8589.82</v>
          </cell>
          <cell r="BI1047">
            <v>8761.616399999999</v>
          </cell>
        </row>
        <row r="1048">
          <cell r="F1048">
            <v>3228.3918000000003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0</v>
          </cell>
          <cell r="V1048">
            <v>0</v>
          </cell>
          <cell r="X1048">
            <v>0</v>
          </cell>
          <cell r="Y1048">
            <v>0</v>
          </cell>
          <cell r="Z1048">
            <v>0</v>
          </cell>
          <cell r="AA1048">
            <v>0</v>
          </cell>
          <cell r="AB1048">
            <v>3165.09</v>
          </cell>
          <cell r="AC1048">
            <v>0</v>
          </cell>
          <cell r="AD1048">
            <v>0</v>
          </cell>
          <cell r="AE1048">
            <v>0</v>
          </cell>
          <cell r="AF1048">
            <v>0</v>
          </cell>
          <cell r="AG1048">
            <v>0</v>
          </cell>
          <cell r="AH1048">
            <v>0</v>
          </cell>
          <cell r="AI1048">
            <v>0</v>
          </cell>
          <cell r="AJ1048">
            <v>0</v>
          </cell>
          <cell r="AK1048">
            <v>0</v>
          </cell>
          <cell r="AL1048">
            <v>0</v>
          </cell>
          <cell r="AM1048">
            <v>0</v>
          </cell>
          <cell r="AN1048">
            <v>0</v>
          </cell>
          <cell r="AO1048">
            <v>0</v>
          </cell>
          <cell r="AP1048">
            <v>0</v>
          </cell>
          <cell r="AT1048">
            <v>0</v>
          </cell>
          <cell r="AU1048">
            <v>0</v>
          </cell>
          <cell r="AV1048">
            <v>0</v>
          </cell>
          <cell r="AW1048">
            <v>0</v>
          </cell>
          <cell r="AX1048">
            <v>0</v>
          </cell>
          <cell r="AY1048">
            <v>0</v>
          </cell>
          <cell r="AZ1048">
            <v>0</v>
          </cell>
          <cell r="BA1048">
            <v>0</v>
          </cell>
          <cell r="BB1048">
            <v>0</v>
          </cell>
          <cell r="BG1048">
            <v>0</v>
          </cell>
          <cell r="BH1048">
            <v>3165.09</v>
          </cell>
          <cell r="BI1048">
            <v>3228.3918000000003</v>
          </cell>
        </row>
        <row r="1053">
          <cell r="F1053">
            <v>528816.96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>
            <v>0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0</v>
          </cell>
          <cell r="U1053">
            <v>0</v>
          </cell>
          <cell r="V1053">
            <v>0</v>
          </cell>
          <cell r="X1053">
            <v>0</v>
          </cell>
          <cell r="Y1053">
            <v>0</v>
          </cell>
          <cell r="Z1053">
            <v>0</v>
          </cell>
          <cell r="AA1053">
            <v>0</v>
          </cell>
          <cell r="AB1053">
            <v>518448</v>
          </cell>
          <cell r="AC1053">
            <v>0</v>
          </cell>
          <cell r="AD1053">
            <v>0</v>
          </cell>
          <cell r="AE1053">
            <v>0</v>
          </cell>
          <cell r="AF1053">
            <v>0</v>
          </cell>
          <cell r="AG1053">
            <v>0</v>
          </cell>
          <cell r="AH1053">
            <v>0</v>
          </cell>
          <cell r="AI1053">
            <v>0</v>
          </cell>
          <cell r="AJ1053">
            <v>0</v>
          </cell>
          <cell r="AK1053">
            <v>0</v>
          </cell>
          <cell r="AL1053">
            <v>0</v>
          </cell>
          <cell r="AM1053">
            <v>0</v>
          </cell>
          <cell r="AN1053">
            <v>0</v>
          </cell>
          <cell r="AO1053">
            <v>0</v>
          </cell>
          <cell r="AP1053">
            <v>0</v>
          </cell>
          <cell r="AT1053">
            <v>0</v>
          </cell>
          <cell r="AU1053">
            <v>0</v>
          </cell>
          <cell r="AV1053">
            <v>0</v>
          </cell>
          <cell r="AW1053">
            <v>0</v>
          </cell>
          <cell r="AX1053">
            <v>0</v>
          </cell>
          <cell r="AY1053">
            <v>0</v>
          </cell>
          <cell r="AZ1053">
            <v>0</v>
          </cell>
          <cell r="BA1053">
            <v>0</v>
          </cell>
          <cell r="BB1053">
            <v>0</v>
          </cell>
          <cell r="BG1053">
            <v>0</v>
          </cell>
          <cell r="BH1053">
            <v>518448</v>
          </cell>
          <cell r="BI1053">
            <v>528816.96</v>
          </cell>
        </row>
        <row r="1054">
          <cell r="F1054">
            <v>457188.48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>
            <v>0</v>
          </cell>
          <cell r="X1054">
            <v>0</v>
          </cell>
          <cell r="Y1054">
            <v>0</v>
          </cell>
          <cell r="Z1054">
            <v>0</v>
          </cell>
          <cell r="AA1054">
            <v>0</v>
          </cell>
          <cell r="AB1054">
            <v>448224</v>
          </cell>
          <cell r="AC1054">
            <v>0</v>
          </cell>
          <cell r="AD1054">
            <v>0</v>
          </cell>
          <cell r="AE1054">
            <v>0</v>
          </cell>
          <cell r="AF1054">
            <v>0</v>
          </cell>
          <cell r="AG1054">
            <v>0</v>
          </cell>
          <cell r="AH1054">
            <v>0</v>
          </cell>
          <cell r="AI1054">
            <v>0</v>
          </cell>
          <cell r="AJ1054">
            <v>0</v>
          </cell>
          <cell r="AK1054">
            <v>0</v>
          </cell>
          <cell r="AL1054">
            <v>0</v>
          </cell>
          <cell r="AM1054">
            <v>0</v>
          </cell>
          <cell r="AN1054">
            <v>0</v>
          </cell>
          <cell r="AO1054">
            <v>0</v>
          </cell>
          <cell r="AP1054">
            <v>0</v>
          </cell>
          <cell r="AT1054">
            <v>0</v>
          </cell>
          <cell r="AU1054">
            <v>0</v>
          </cell>
          <cell r="AV1054">
            <v>0</v>
          </cell>
          <cell r="AW1054">
            <v>0</v>
          </cell>
          <cell r="AX1054">
            <v>0</v>
          </cell>
          <cell r="AY1054">
            <v>0</v>
          </cell>
          <cell r="AZ1054">
            <v>0</v>
          </cell>
          <cell r="BA1054">
            <v>0</v>
          </cell>
          <cell r="BB1054">
            <v>0</v>
          </cell>
          <cell r="BG1054">
            <v>0</v>
          </cell>
          <cell r="BH1054">
            <v>448224</v>
          </cell>
          <cell r="BI1054">
            <v>457188.48</v>
          </cell>
        </row>
        <row r="1055">
          <cell r="F1055">
            <v>411576.12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>
            <v>0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T1055">
            <v>0</v>
          </cell>
          <cell r="U1055">
            <v>0</v>
          </cell>
          <cell r="V1055">
            <v>0</v>
          </cell>
          <cell r="X1055">
            <v>0</v>
          </cell>
          <cell r="Y1055">
            <v>0</v>
          </cell>
          <cell r="Z1055">
            <v>0</v>
          </cell>
          <cell r="AA1055">
            <v>0</v>
          </cell>
          <cell r="AB1055">
            <v>403506</v>
          </cell>
          <cell r="AC1055">
            <v>0</v>
          </cell>
          <cell r="AD1055">
            <v>0</v>
          </cell>
          <cell r="AE1055">
            <v>0</v>
          </cell>
          <cell r="AF1055">
            <v>0</v>
          </cell>
          <cell r="AG1055">
            <v>0</v>
          </cell>
          <cell r="AH1055">
            <v>0</v>
          </cell>
          <cell r="AI1055">
            <v>0</v>
          </cell>
          <cell r="AJ1055">
            <v>0</v>
          </cell>
          <cell r="AK1055">
            <v>0</v>
          </cell>
          <cell r="AL1055">
            <v>0</v>
          </cell>
          <cell r="AM1055">
            <v>0</v>
          </cell>
          <cell r="AN1055">
            <v>0</v>
          </cell>
          <cell r="AO1055">
            <v>0</v>
          </cell>
          <cell r="AP1055">
            <v>0</v>
          </cell>
          <cell r="AT1055">
            <v>0</v>
          </cell>
          <cell r="AU1055">
            <v>0</v>
          </cell>
          <cell r="AV1055">
            <v>0</v>
          </cell>
          <cell r="AW1055">
            <v>0</v>
          </cell>
          <cell r="AX1055">
            <v>0</v>
          </cell>
          <cell r="AY1055">
            <v>0</v>
          </cell>
          <cell r="AZ1055">
            <v>0</v>
          </cell>
          <cell r="BA1055">
            <v>0</v>
          </cell>
          <cell r="BB1055">
            <v>0</v>
          </cell>
          <cell r="BG1055">
            <v>0</v>
          </cell>
          <cell r="BH1055">
            <v>403506</v>
          </cell>
          <cell r="BI1055">
            <v>411576.12</v>
          </cell>
        </row>
        <row r="1056">
          <cell r="F1056">
            <v>87518.040000000008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85802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  <cell r="AG1056">
            <v>0</v>
          </cell>
          <cell r="AH1056">
            <v>0</v>
          </cell>
          <cell r="AI1056">
            <v>0</v>
          </cell>
          <cell r="AJ1056">
            <v>0</v>
          </cell>
          <cell r="AK1056">
            <v>0</v>
          </cell>
          <cell r="AL1056">
            <v>0</v>
          </cell>
          <cell r="AM1056">
            <v>0</v>
          </cell>
          <cell r="AN1056">
            <v>0</v>
          </cell>
          <cell r="AO1056">
            <v>0</v>
          </cell>
          <cell r="AP1056">
            <v>0</v>
          </cell>
          <cell r="AT1056">
            <v>0</v>
          </cell>
          <cell r="AU1056">
            <v>0</v>
          </cell>
          <cell r="AV1056">
            <v>0</v>
          </cell>
          <cell r="AW1056">
            <v>0</v>
          </cell>
          <cell r="AX1056">
            <v>0</v>
          </cell>
          <cell r="AY1056">
            <v>0</v>
          </cell>
          <cell r="AZ1056">
            <v>0</v>
          </cell>
          <cell r="BA1056">
            <v>0</v>
          </cell>
          <cell r="BB1056">
            <v>0</v>
          </cell>
          <cell r="BG1056">
            <v>0</v>
          </cell>
          <cell r="BH1056">
            <v>85802</v>
          </cell>
          <cell r="BI1056">
            <v>87518.040000000008</v>
          </cell>
        </row>
        <row r="1057">
          <cell r="F1057">
            <v>87518.040000000008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85802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  <cell r="AG1057">
            <v>0</v>
          </cell>
          <cell r="AH1057">
            <v>0</v>
          </cell>
          <cell r="AI1057">
            <v>0</v>
          </cell>
          <cell r="AJ1057">
            <v>0</v>
          </cell>
          <cell r="AK1057">
            <v>0</v>
          </cell>
          <cell r="AL1057">
            <v>0</v>
          </cell>
          <cell r="AM1057">
            <v>0</v>
          </cell>
          <cell r="AN1057">
            <v>0</v>
          </cell>
          <cell r="AO1057">
            <v>0</v>
          </cell>
          <cell r="AP1057">
            <v>0</v>
          </cell>
          <cell r="AT1057">
            <v>0</v>
          </cell>
          <cell r="AU1057">
            <v>0</v>
          </cell>
          <cell r="AV1057">
            <v>0</v>
          </cell>
          <cell r="AW1057">
            <v>0</v>
          </cell>
          <cell r="AX1057">
            <v>0</v>
          </cell>
          <cell r="AY1057">
            <v>0</v>
          </cell>
          <cell r="AZ1057">
            <v>0</v>
          </cell>
          <cell r="BA1057">
            <v>0</v>
          </cell>
          <cell r="BB1057">
            <v>0</v>
          </cell>
          <cell r="BG1057">
            <v>0</v>
          </cell>
          <cell r="BH1057">
            <v>85802</v>
          </cell>
          <cell r="BI1057">
            <v>87518.040000000008</v>
          </cell>
        </row>
        <row r="1058">
          <cell r="F1058">
            <v>15794.7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  <cell r="AB1058">
            <v>15485</v>
          </cell>
          <cell r="AC1058">
            <v>0</v>
          </cell>
          <cell r="AD1058">
            <v>0</v>
          </cell>
          <cell r="AE1058">
            <v>0</v>
          </cell>
          <cell r="AF1058">
            <v>0</v>
          </cell>
          <cell r="AG1058">
            <v>0</v>
          </cell>
          <cell r="AH1058">
            <v>0</v>
          </cell>
          <cell r="AI1058">
            <v>0</v>
          </cell>
          <cell r="AJ1058">
            <v>0</v>
          </cell>
          <cell r="AK1058">
            <v>0</v>
          </cell>
          <cell r="AL1058">
            <v>0</v>
          </cell>
          <cell r="AM1058">
            <v>0</v>
          </cell>
          <cell r="AN1058">
            <v>0</v>
          </cell>
          <cell r="AO1058">
            <v>0</v>
          </cell>
          <cell r="AP1058">
            <v>0</v>
          </cell>
          <cell r="AT1058">
            <v>0</v>
          </cell>
          <cell r="AU1058">
            <v>0</v>
          </cell>
          <cell r="AV1058">
            <v>0</v>
          </cell>
          <cell r="AW1058">
            <v>0</v>
          </cell>
          <cell r="AX1058">
            <v>0</v>
          </cell>
          <cell r="AY1058">
            <v>0</v>
          </cell>
          <cell r="AZ1058">
            <v>0</v>
          </cell>
          <cell r="BA1058">
            <v>0</v>
          </cell>
          <cell r="BB1058">
            <v>0</v>
          </cell>
          <cell r="BG1058">
            <v>0</v>
          </cell>
          <cell r="BH1058">
            <v>15485</v>
          </cell>
          <cell r="BI1058">
            <v>15794.7</v>
          </cell>
        </row>
        <row r="1059">
          <cell r="F1059">
            <v>82991.28</v>
          </cell>
          <cell r="K1059">
            <v>0</v>
          </cell>
          <cell r="L1059">
            <v>0</v>
          </cell>
          <cell r="M1059">
            <v>0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X1059">
            <v>0</v>
          </cell>
          <cell r="Y1059">
            <v>0</v>
          </cell>
          <cell r="Z1059">
            <v>0</v>
          </cell>
          <cell r="AA1059">
            <v>0</v>
          </cell>
          <cell r="AB1059">
            <v>81364</v>
          </cell>
          <cell r="AC1059">
            <v>0</v>
          </cell>
          <cell r="AD1059">
            <v>0</v>
          </cell>
          <cell r="AE1059">
            <v>0</v>
          </cell>
          <cell r="AF1059">
            <v>0</v>
          </cell>
          <cell r="AG1059">
            <v>0</v>
          </cell>
          <cell r="AH1059">
            <v>0</v>
          </cell>
          <cell r="AI1059">
            <v>0</v>
          </cell>
          <cell r="AJ1059">
            <v>0</v>
          </cell>
          <cell r="AK1059">
            <v>0</v>
          </cell>
          <cell r="AL1059">
            <v>0</v>
          </cell>
          <cell r="AM1059">
            <v>0</v>
          </cell>
          <cell r="AN1059">
            <v>0</v>
          </cell>
          <cell r="AO1059">
            <v>0</v>
          </cell>
          <cell r="AP1059">
            <v>0</v>
          </cell>
          <cell r="AT1059">
            <v>0</v>
          </cell>
          <cell r="AU1059">
            <v>0</v>
          </cell>
          <cell r="AV1059">
            <v>0</v>
          </cell>
          <cell r="AW1059">
            <v>0</v>
          </cell>
          <cell r="AX1059">
            <v>0</v>
          </cell>
          <cell r="AY1059">
            <v>0</v>
          </cell>
          <cell r="AZ1059">
            <v>0</v>
          </cell>
          <cell r="BA1059">
            <v>0</v>
          </cell>
          <cell r="BB1059">
            <v>0</v>
          </cell>
          <cell r="BG1059">
            <v>0</v>
          </cell>
          <cell r="BH1059">
            <v>81364</v>
          </cell>
          <cell r="BI1059">
            <v>82991.28</v>
          </cell>
        </row>
        <row r="1060">
          <cell r="F1060">
            <v>70355.520000000004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B1060">
            <v>68976</v>
          </cell>
          <cell r="AC1060">
            <v>0</v>
          </cell>
          <cell r="AD1060">
            <v>0</v>
          </cell>
          <cell r="AE1060">
            <v>0</v>
          </cell>
          <cell r="AF1060">
            <v>0</v>
          </cell>
          <cell r="AG1060">
            <v>0</v>
          </cell>
          <cell r="AH1060">
            <v>0</v>
          </cell>
          <cell r="AI1060">
            <v>0</v>
          </cell>
          <cell r="AJ1060">
            <v>0</v>
          </cell>
          <cell r="AK1060">
            <v>0</v>
          </cell>
          <cell r="AL1060">
            <v>0</v>
          </cell>
          <cell r="AM1060">
            <v>0</v>
          </cell>
          <cell r="AN1060">
            <v>0</v>
          </cell>
          <cell r="AO1060">
            <v>0</v>
          </cell>
          <cell r="AP1060">
            <v>0</v>
          </cell>
          <cell r="AT1060">
            <v>0</v>
          </cell>
          <cell r="AU1060">
            <v>0</v>
          </cell>
          <cell r="AV1060">
            <v>0</v>
          </cell>
          <cell r="AW1060">
            <v>0</v>
          </cell>
          <cell r="AX1060">
            <v>0</v>
          </cell>
          <cell r="AY1060">
            <v>0</v>
          </cell>
          <cell r="AZ1060">
            <v>0</v>
          </cell>
          <cell r="BA1060">
            <v>0</v>
          </cell>
          <cell r="BB1060">
            <v>0</v>
          </cell>
          <cell r="BG1060">
            <v>0</v>
          </cell>
          <cell r="BH1060">
            <v>68976</v>
          </cell>
          <cell r="BI1060">
            <v>70355.520000000004</v>
          </cell>
        </row>
        <row r="1061">
          <cell r="F1061">
            <v>12604.14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>
            <v>0</v>
          </cell>
          <cell r="P1061">
            <v>0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0</v>
          </cell>
          <cell r="V1061">
            <v>0</v>
          </cell>
          <cell r="X1061">
            <v>0</v>
          </cell>
          <cell r="Y1061">
            <v>0</v>
          </cell>
          <cell r="Z1061">
            <v>0</v>
          </cell>
          <cell r="AA1061">
            <v>0</v>
          </cell>
          <cell r="AB1061">
            <v>12357</v>
          </cell>
          <cell r="AC1061">
            <v>0</v>
          </cell>
          <cell r="AD1061">
            <v>0</v>
          </cell>
          <cell r="AE1061">
            <v>0</v>
          </cell>
          <cell r="AF1061">
            <v>0</v>
          </cell>
          <cell r="AG1061">
            <v>0</v>
          </cell>
          <cell r="AH1061">
            <v>0</v>
          </cell>
          <cell r="AI1061">
            <v>0</v>
          </cell>
          <cell r="AJ1061">
            <v>0</v>
          </cell>
          <cell r="AK1061">
            <v>0</v>
          </cell>
          <cell r="AL1061">
            <v>0</v>
          </cell>
          <cell r="AM1061">
            <v>0</v>
          </cell>
          <cell r="AN1061">
            <v>0</v>
          </cell>
          <cell r="AO1061">
            <v>0</v>
          </cell>
          <cell r="AP1061">
            <v>0</v>
          </cell>
          <cell r="AT1061">
            <v>0</v>
          </cell>
          <cell r="AU1061">
            <v>0</v>
          </cell>
          <cell r="AV1061">
            <v>0</v>
          </cell>
          <cell r="AW1061">
            <v>0</v>
          </cell>
          <cell r="AX1061">
            <v>0</v>
          </cell>
          <cell r="AY1061">
            <v>0</v>
          </cell>
          <cell r="AZ1061">
            <v>0</v>
          </cell>
          <cell r="BA1061">
            <v>0</v>
          </cell>
          <cell r="BB1061">
            <v>0</v>
          </cell>
          <cell r="BG1061">
            <v>0</v>
          </cell>
          <cell r="BH1061">
            <v>12357</v>
          </cell>
          <cell r="BI1061">
            <v>12604.14</v>
          </cell>
        </row>
        <row r="1062">
          <cell r="F1062">
            <v>12076.800000000001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11840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  <cell r="AH1062">
            <v>0</v>
          </cell>
          <cell r="AI1062">
            <v>0</v>
          </cell>
          <cell r="AJ1062">
            <v>0</v>
          </cell>
          <cell r="AK1062">
            <v>0</v>
          </cell>
          <cell r="AL1062">
            <v>0</v>
          </cell>
          <cell r="AM1062">
            <v>0</v>
          </cell>
          <cell r="AN1062">
            <v>0</v>
          </cell>
          <cell r="AO1062">
            <v>0</v>
          </cell>
          <cell r="AP1062">
            <v>0</v>
          </cell>
          <cell r="AT1062">
            <v>0</v>
          </cell>
          <cell r="AU1062">
            <v>0</v>
          </cell>
          <cell r="AV1062">
            <v>0</v>
          </cell>
          <cell r="AW1062">
            <v>0</v>
          </cell>
          <cell r="AX1062">
            <v>0</v>
          </cell>
          <cell r="AY1062">
            <v>0</v>
          </cell>
          <cell r="AZ1062">
            <v>0</v>
          </cell>
          <cell r="BA1062">
            <v>0</v>
          </cell>
          <cell r="BB1062">
            <v>0</v>
          </cell>
          <cell r="BG1062">
            <v>0</v>
          </cell>
          <cell r="BH1062">
            <v>11840</v>
          </cell>
          <cell r="BI1062">
            <v>12076.800000000001</v>
          </cell>
        </row>
        <row r="1063">
          <cell r="F1063">
            <v>39824.879999999997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X1063">
            <v>0</v>
          </cell>
          <cell r="Y1063">
            <v>0</v>
          </cell>
          <cell r="Z1063">
            <v>0</v>
          </cell>
          <cell r="AA1063">
            <v>0</v>
          </cell>
          <cell r="AB1063">
            <v>39044</v>
          </cell>
          <cell r="AC1063">
            <v>0</v>
          </cell>
          <cell r="AD1063">
            <v>0</v>
          </cell>
          <cell r="AE1063">
            <v>0</v>
          </cell>
          <cell r="AF1063">
            <v>0</v>
          </cell>
          <cell r="AG1063">
            <v>0</v>
          </cell>
          <cell r="AH1063">
            <v>0</v>
          </cell>
          <cell r="AI1063">
            <v>0</v>
          </cell>
          <cell r="AJ1063">
            <v>0</v>
          </cell>
          <cell r="AK1063">
            <v>0</v>
          </cell>
          <cell r="AL1063">
            <v>0</v>
          </cell>
          <cell r="AM1063">
            <v>0</v>
          </cell>
          <cell r="AN1063">
            <v>0</v>
          </cell>
          <cell r="AO1063">
            <v>0</v>
          </cell>
          <cell r="AP1063">
            <v>0</v>
          </cell>
          <cell r="AT1063">
            <v>0</v>
          </cell>
          <cell r="AU1063">
            <v>0</v>
          </cell>
          <cell r="AV1063">
            <v>0</v>
          </cell>
          <cell r="AW1063">
            <v>0</v>
          </cell>
          <cell r="AX1063">
            <v>0</v>
          </cell>
          <cell r="AY1063">
            <v>0</v>
          </cell>
          <cell r="AZ1063">
            <v>0</v>
          </cell>
          <cell r="BA1063">
            <v>0</v>
          </cell>
          <cell r="BB1063">
            <v>0</v>
          </cell>
          <cell r="BG1063">
            <v>0</v>
          </cell>
          <cell r="BH1063">
            <v>39044</v>
          </cell>
          <cell r="BI1063">
            <v>39824.879999999997</v>
          </cell>
        </row>
        <row r="1064">
          <cell r="F1064">
            <v>12604.14</v>
          </cell>
          <cell r="K1064">
            <v>0</v>
          </cell>
          <cell r="L1064">
            <v>0</v>
          </cell>
          <cell r="M1064">
            <v>0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>
            <v>0</v>
          </cell>
          <cell r="X1064">
            <v>0</v>
          </cell>
          <cell r="Y1064">
            <v>0</v>
          </cell>
          <cell r="Z1064">
            <v>0</v>
          </cell>
          <cell r="AA1064">
            <v>0</v>
          </cell>
          <cell r="AB1064">
            <v>12357</v>
          </cell>
          <cell r="AC1064">
            <v>0</v>
          </cell>
          <cell r="AD1064">
            <v>0</v>
          </cell>
          <cell r="AE1064">
            <v>0</v>
          </cell>
          <cell r="AF1064">
            <v>0</v>
          </cell>
          <cell r="AG1064">
            <v>0</v>
          </cell>
          <cell r="AH1064">
            <v>0</v>
          </cell>
          <cell r="AI1064">
            <v>0</v>
          </cell>
          <cell r="AJ1064">
            <v>0</v>
          </cell>
          <cell r="AK1064">
            <v>0</v>
          </cell>
          <cell r="AL1064">
            <v>0</v>
          </cell>
          <cell r="AM1064">
            <v>0</v>
          </cell>
          <cell r="AN1064">
            <v>0</v>
          </cell>
          <cell r="AO1064">
            <v>0</v>
          </cell>
          <cell r="AP1064">
            <v>0</v>
          </cell>
          <cell r="AT1064">
            <v>0</v>
          </cell>
          <cell r="AU1064">
            <v>0</v>
          </cell>
          <cell r="AV1064">
            <v>0</v>
          </cell>
          <cell r="AW1064">
            <v>0</v>
          </cell>
          <cell r="AX1064">
            <v>0</v>
          </cell>
          <cell r="AY1064">
            <v>0</v>
          </cell>
          <cell r="AZ1064">
            <v>0</v>
          </cell>
          <cell r="BA1064">
            <v>0</v>
          </cell>
          <cell r="BB1064">
            <v>0</v>
          </cell>
          <cell r="BG1064">
            <v>0</v>
          </cell>
          <cell r="BH1064">
            <v>12357</v>
          </cell>
          <cell r="BI1064">
            <v>12604.14</v>
          </cell>
        </row>
        <row r="1068">
          <cell r="F1068">
            <v>33487.620000000003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X1068">
            <v>0</v>
          </cell>
          <cell r="Y1068">
            <v>0</v>
          </cell>
          <cell r="Z1068">
            <v>0</v>
          </cell>
          <cell r="AA1068">
            <v>0</v>
          </cell>
          <cell r="AB1068">
            <v>32831</v>
          </cell>
          <cell r="AC1068">
            <v>0</v>
          </cell>
          <cell r="AD1068">
            <v>0</v>
          </cell>
          <cell r="AE1068">
            <v>0</v>
          </cell>
          <cell r="AF1068">
            <v>0</v>
          </cell>
          <cell r="AG1068">
            <v>0</v>
          </cell>
          <cell r="AH1068">
            <v>0</v>
          </cell>
          <cell r="AI1068">
            <v>0</v>
          </cell>
          <cell r="AJ1068">
            <v>0</v>
          </cell>
          <cell r="AK1068">
            <v>0</v>
          </cell>
          <cell r="AL1068">
            <v>0</v>
          </cell>
          <cell r="AM1068">
            <v>0</v>
          </cell>
          <cell r="AN1068">
            <v>0</v>
          </cell>
          <cell r="AO1068">
            <v>0</v>
          </cell>
          <cell r="AP1068">
            <v>0</v>
          </cell>
          <cell r="AT1068">
            <v>0</v>
          </cell>
          <cell r="AU1068">
            <v>0</v>
          </cell>
          <cell r="AV1068">
            <v>0</v>
          </cell>
          <cell r="AW1068">
            <v>0</v>
          </cell>
          <cell r="AX1068">
            <v>0</v>
          </cell>
          <cell r="AY1068">
            <v>0</v>
          </cell>
          <cell r="AZ1068">
            <v>0</v>
          </cell>
          <cell r="BA1068">
            <v>0</v>
          </cell>
          <cell r="BB1068">
            <v>0</v>
          </cell>
          <cell r="BG1068">
            <v>0</v>
          </cell>
          <cell r="BH1068">
            <v>32831</v>
          </cell>
          <cell r="BI1068">
            <v>33487.620000000003</v>
          </cell>
        </row>
        <row r="1070">
          <cell r="F1070">
            <v>116154.54000000001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113877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0</v>
          </cell>
          <cell r="AM1070">
            <v>0</v>
          </cell>
          <cell r="AN1070">
            <v>0</v>
          </cell>
          <cell r="AO1070">
            <v>0</v>
          </cell>
          <cell r="AP1070">
            <v>0</v>
          </cell>
          <cell r="AT1070">
            <v>0</v>
          </cell>
          <cell r="AU1070">
            <v>0</v>
          </cell>
          <cell r="AV1070">
            <v>0</v>
          </cell>
          <cell r="AW1070">
            <v>0</v>
          </cell>
          <cell r="AX1070">
            <v>0</v>
          </cell>
          <cell r="AY1070">
            <v>0</v>
          </cell>
          <cell r="AZ1070">
            <v>0</v>
          </cell>
          <cell r="BA1070">
            <v>0</v>
          </cell>
          <cell r="BB1070">
            <v>0</v>
          </cell>
          <cell r="BG1070">
            <v>0</v>
          </cell>
          <cell r="BH1070">
            <v>113877</v>
          </cell>
          <cell r="BI1070">
            <v>116154.54000000001</v>
          </cell>
        </row>
        <row r="1072">
          <cell r="F1072">
            <v>75029.262000000002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73558.100000000006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0</v>
          </cell>
          <cell r="AM1072">
            <v>0</v>
          </cell>
          <cell r="AN1072">
            <v>0</v>
          </cell>
          <cell r="AO1072">
            <v>0</v>
          </cell>
          <cell r="AP1072">
            <v>0</v>
          </cell>
          <cell r="AT1072">
            <v>0</v>
          </cell>
          <cell r="AU1072">
            <v>0</v>
          </cell>
          <cell r="AV1072">
            <v>0</v>
          </cell>
          <cell r="AW1072">
            <v>0</v>
          </cell>
          <cell r="AX1072">
            <v>0</v>
          </cell>
          <cell r="AY1072">
            <v>0</v>
          </cell>
          <cell r="AZ1072">
            <v>0</v>
          </cell>
          <cell r="BA1072">
            <v>0</v>
          </cell>
          <cell r="BB1072">
            <v>0</v>
          </cell>
          <cell r="BG1072">
            <v>0</v>
          </cell>
          <cell r="BH1072">
            <v>73558.100000000006</v>
          </cell>
          <cell r="BI1072">
            <v>75029.262000000002</v>
          </cell>
        </row>
        <row r="1074">
          <cell r="F1074">
            <v>14964.42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14671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  <cell r="AG1074">
            <v>0</v>
          </cell>
          <cell r="AH1074">
            <v>0</v>
          </cell>
          <cell r="AI1074">
            <v>0</v>
          </cell>
          <cell r="AJ1074">
            <v>0</v>
          </cell>
          <cell r="AK1074">
            <v>0</v>
          </cell>
          <cell r="AL1074">
            <v>0</v>
          </cell>
          <cell r="AM1074">
            <v>0</v>
          </cell>
          <cell r="AN1074">
            <v>0</v>
          </cell>
          <cell r="AO1074">
            <v>0</v>
          </cell>
          <cell r="AP1074">
            <v>0</v>
          </cell>
          <cell r="AT1074">
            <v>0</v>
          </cell>
          <cell r="AU1074">
            <v>0</v>
          </cell>
          <cell r="AV1074">
            <v>0</v>
          </cell>
          <cell r="AW1074">
            <v>0</v>
          </cell>
          <cell r="AX1074">
            <v>0</v>
          </cell>
          <cell r="AY1074">
            <v>0</v>
          </cell>
          <cell r="AZ1074">
            <v>0</v>
          </cell>
          <cell r="BA1074">
            <v>0</v>
          </cell>
          <cell r="BB1074">
            <v>0</v>
          </cell>
          <cell r="BG1074">
            <v>0</v>
          </cell>
          <cell r="BH1074">
            <v>14671</v>
          </cell>
          <cell r="BI1074">
            <v>14964.42</v>
          </cell>
        </row>
        <row r="1075">
          <cell r="F1075">
            <v>47150.85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46226.323529411762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  <cell r="AG1075">
            <v>0</v>
          </cell>
          <cell r="AH1075">
            <v>0</v>
          </cell>
          <cell r="AI1075">
            <v>0</v>
          </cell>
          <cell r="AJ1075">
            <v>0</v>
          </cell>
          <cell r="AK1075">
            <v>0</v>
          </cell>
          <cell r="AL1075">
            <v>0</v>
          </cell>
          <cell r="AM1075">
            <v>0</v>
          </cell>
          <cell r="AN1075">
            <v>0</v>
          </cell>
          <cell r="AO1075">
            <v>0</v>
          </cell>
          <cell r="AP1075">
            <v>0</v>
          </cell>
          <cell r="AT1075">
            <v>0</v>
          </cell>
          <cell r="AU1075">
            <v>0</v>
          </cell>
          <cell r="AV1075">
            <v>0</v>
          </cell>
          <cell r="AW1075">
            <v>0</v>
          </cell>
          <cell r="AX1075">
            <v>0</v>
          </cell>
          <cell r="AY1075">
            <v>0</v>
          </cell>
          <cell r="AZ1075">
            <v>0</v>
          </cell>
          <cell r="BA1075">
            <v>0</v>
          </cell>
          <cell r="BB1075">
            <v>0</v>
          </cell>
          <cell r="BG1075">
            <v>0</v>
          </cell>
          <cell r="BH1075">
            <v>46226.323529411762</v>
          </cell>
          <cell r="BI1075">
            <v>47150.85</v>
          </cell>
        </row>
        <row r="1076">
          <cell r="F1076">
            <v>25388.82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24891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  <cell r="AH1076">
            <v>0</v>
          </cell>
          <cell r="AI1076">
            <v>0</v>
          </cell>
          <cell r="AJ1076">
            <v>0</v>
          </cell>
          <cell r="AK1076">
            <v>0</v>
          </cell>
          <cell r="AL1076">
            <v>0</v>
          </cell>
          <cell r="AM1076">
            <v>0</v>
          </cell>
          <cell r="AN1076">
            <v>0</v>
          </cell>
          <cell r="AO1076">
            <v>0</v>
          </cell>
          <cell r="AP1076">
            <v>0</v>
          </cell>
          <cell r="AT1076">
            <v>0</v>
          </cell>
          <cell r="AU1076">
            <v>0</v>
          </cell>
          <cell r="AV1076">
            <v>0</v>
          </cell>
          <cell r="AW1076">
            <v>0</v>
          </cell>
          <cell r="AX1076">
            <v>0</v>
          </cell>
          <cell r="AY1076">
            <v>0</v>
          </cell>
          <cell r="AZ1076">
            <v>0</v>
          </cell>
          <cell r="BA1076">
            <v>0</v>
          </cell>
          <cell r="BB1076">
            <v>0</v>
          </cell>
          <cell r="BG1076">
            <v>0</v>
          </cell>
          <cell r="BH1076">
            <v>24891</v>
          </cell>
          <cell r="BI1076">
            <v>25388.82</v>
          </cell>
        </row>
        <row r="1077">
          <cell r="F1077">
            <v>22559.34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0</v>
          </cell>
          <cell r="V1077">
            <v>0</v>
          </cell>
          <cell r="X1077">
            <v>0</v>
          </cell>
          <cell r="Y1077">
            <v>0</v>
          </cell>
          <cell r="Z1077">
            <v>0</v>
          </cell>
          <cell r="AA1077">
            <v>0</v>
          </cell>
          <cell r="AB1077">
            <v>22117</v>
          </cell>
          <cell r="AC1077">
            <v>0</v>
          </cell>
          <cell r="AD1077">
            <v>0</v>
          </cell>
          <cell r="AE1077">
            <v>0</v>
          </cell>
          <cell r="AF1077">
            <v>0</v>
          </cell>
          <cell r="AG1077">
            <v>0</v>
          </cell>
          <cell r="AH1077">
            <v>0</v>
          </cell>
          <cell r="AI1077">
            <v>0</v>
          </cell>
          <cell r="AJ1077">
            <v>0</v>
          </cell>
          <cell r="AK1077">
            <v>0</v>
          </cell>
          <cell r="AL1077">
            <v>0</v>
          </cell>
          <cell r="AM1077">
            <v>0</v>
          </cell>
          <cell r="AN1077">
            <v>0</v>
          </cell>
          <cell r="AO1077">
            <v>0</v>
          </cell>
          <cell r="AP1077">
            <v>0</v>
          </cell>
          <cell r="AT1077">
            <v>0</v>
          </cell>
          <cell r="AU1077">
            <v>0</v>
          </cell>
          <cell r="AV1077">
            <v>0</v>
          </cell>
          <cell r="AW1077">
            <v>0</v>
          </cell>
          <cell r="AX1077">
            <v>0</v>
          </cell>
          <cell r="AY1077">
            <v>0</v>
          </cell>
          <cell r="AZ1077">
            <v>0</v>
          </cell>
          <cell r="BA1077">
            <v>0</v>
          </cell>
          <cell r="BB1077">
            <v>0</v>
          </cell>
          <cell r="BG1077">
            <v>0</v>
          </cell>
          <cell r="BH1077">
            <v>22117</v>
          </cell>
          <cell r="BI1077">
            <v>22559.34</v>
          </cell>
        </row>
        <row r="1078">
          <cell r="F1078">
            <v>40998.82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40194.921568627447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  <cell r="AH1078">
            <v>0</v>
          </cell>
          <cell r="AI1078">
            <v>0</v>
          </cell>
          <cell r="AJ1078">
            <v>0</v>
          </cell>
          <cell r="AK1078">
            <v>0</v>
          </cell>
          <cell r="AL1078">
            <v>0</v>
          </cell>
          <cell r="AM1078">
            <v>0</v>
          </cell>
          <cell r="AN1078">
            <v>0</v>
          </cell>
          <cell r="AO1078">
            <v>0</v>
          </cell>
          <cell r="AP1078">
            <v>0</v>
          </cell>
          <cell r="AT1078">
            <v>0</v>
          </cell>
          <cell r="AU1078">
            <v>0</v>
          </cell>
          <cell r="AV1078">
            <v>0</v>
          </cell>
          <cell r="AW1078">
            <v>0</v>
          </cell>
          <cell r="AX1078">
            <v>0</v>
          </cell>
          <cell r="AY1078">
            <v>0</v>
          </cell>
          <cell r="AZ1078">
            <v>0</v>
          </cell>
          <cell r="BA1078">
            <v>0</v>
          </cell>
          <cell r="BB1078">
            <v>0</v>
          </cell>
          <cell r="BG1078">
            <v>0</v>
          </cell>
          <cell r="BH1078">
            <v>40194.921568627447</v>
          </cell>
          <cell r="BI1078">
            <v>40998.82</v>
          </cell>
        </row>
        <row r="1080">
          <cell r="F1080">
            <v>49130.288999999997</v>
          </cell>
          <cell r="K1080">
            <v>0</v>
          </cell>
          <cell r="L1080">
            <v>0</v>
          </cell>
          <cell r="M1080">
            <v>0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  <cell r="X1080">
            <v>0</v>
          </cell>
          <cell r="Y1080">
            <v>0</v>
          </cell>
          <cell r="Z1080">
            <v>0</v>
          </cell>
          <cell r="AA1080">
            <v>0</v>
          </cell>
          <cell r="AB1080">
            <v>48166.95</v>
          </cell>
          <cell r="AC1080">
            <v>0</v>
          </cell>
          <cell r="AD1080">
            <v>0</v>
          </cell>
          <cell r="AE1080">
            <v>0</v>
          </cell>
          <cell r="AF1080">
            <v>0</v>
          </cell>
          <cell r="AG1080">
            <v>0</v>
          </cell>
          <cell r="AH1080">
            <v>0</v>
          </cell>
          <cell r="AI1080">
            <v>0</v>
          </cell>
          <cell r="AJ1080">
            <v>0</v>
          </cell>
          <cell r="AK1080">
            <v>0</v>
          </cell>
          <cell r="AL1080">
            <v>0</v>
          </cell>
          <cell r="AM1080">
            <v>0</v>
          </cell>
          <cell r="AN1080">
            <v>0</v>
          </cell>
          <cell r="AO1080">
            <v>0</v>
          </cell>
          <cell r="AP1080">
            <v>0</v>
          </cell>
          <cell r="AT1080">
            <v>0</v>
          </cell>
          <cell r="AU1080">
            <v>0</v>
          </cell>
          <cell r="AV1080">
            <v>0</v>
          </cell>
          <cell r="AW1080">
            <v>0</v>
          </cell>
          <cell r="AX1080">
            <v>0</v>
          </cell>
          <cell r="AY1080">
            <v>0</v>
          </cell>
          <cell r="AZ1080">
            <v>0</v>
          </cell>
          <cell r="BA1080">
            <v>0</v>
          </cell>
          <cell r="BB1080">
            <v>0</v>
          </cell>
          <cell r="BG1080">
            <v>0</v>
          </cell>
          <cell r="BH1080">
            <v>48166.95</v>
          </cell>
          <cell r="BI1080">
            <v>49130.288999999997</v>
          </cell>
        </row>
        <row r="1081">
          <cell r="F1081">
            <v>45485.919999999998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>
            <v>0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0</v>
          </cell>
          <cell r="V1081">
            <v>0</v>
          </cell>
          <cell r="X1081">
            <v>0</v>
          </cell>
          <cell r="Y1081">
            <v>0</v>
          </cell>
          <cell r="Z1081">
            <v>0</v>
          </cell>
          <cell r="AA1081">
            <v>0</v>
          </cell>
          <cell r="AB1081">
            <v>44594.039215686273</v>
          </cell>
          <cell r="AC1081">
            <v>0</v>
          </cell>
          <cell r="AD1081">
            <v>0</v>
          </cell>
          <cell r="AE1081">
            <v>0</v>
          </cell>
          <cell r="AF1081">
            <v>0</v>
          </cell>
          <cell r="AG1081">
            <v>0</v>
          </cell>
          <cell r="AH1081">
            <v>0</v>
          </cell>
          <cell r="AI1081">
            <v>0</v>
          </cell>
          <cell r="AJ1081">
            <v>0</v>
          </cell>
          <cell r="AK1081">
            <v>0</v>
          </cell>
          <cell r="AL1081">
            <v>0</v>
          </cell>
          <cell r="AM1081">
            <v>0</v>
          </cell>
          <cell r="AN1081">
            <v>0</v>
          </cell>
          <cell r="AO1081">
            <v>0</v>
          </cell>
          <cell r="AP1081">
            <v>0</v>
          </cell>
          <cell r="AT1081">
            <v>0</v>
          </cell>
          <cell r="AU1081">
            <v>0</v>
          </cell>
          <cell r="AV1081">
            <v>0</v>
          </cell>
          <cell r="AW1081">
            <v>0</v>
          </cell>
          <cell r="AX1081">
            <v>0</v>
          </cell>
          <cell r="AY1081">
            <v>0</v>
          </cell>
          <cell r="AZ1081">
            <v>0</v>
          </cell>
          <cell r="BA1081">
            <v>0</v>
          </cell>
          <cell r="BB1081">
            <v>0</v>
          </cell>
          <cell r="BG1081">
            <v>0</v>
          </cell>
          <cell r="BH1081">
            <v>44594.039215686273</v>
          </cell>
          <cell r="BI1081">
            <v>45485.919999999998</v>
          </cell>
        </row>
        <row r="1083">
          <cell r="F1083">
            <v>15407.915999999999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15105.8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  <cell r="AG1083">
            <v>0</v>
          </cell>
          <cell r="AH1083">
            <v>0</v>
          </cell>
          <cell r="AI1083">
            <v>0</v>
          </cell>
          <cell r="AJ1083">
            <v>0</v>
          </cell>
          <cell r="AK1083">
            <v>0</v>
          </cell>
          <cell r="AL1083">
            <v>0</v>
          </cell>
          <cell r="AM1083">
            <v>0</v>
          </cell>
          <cell r="AN1083">
            <v>0</v>
          </cell>
          <cell r="AO1083">
            <v>0</v>
          </cell>
          <cell r="AP1083">
            <v>0</v>
          </cell>
          <cell r="AT1083">
            <v>0</v>
          </cell>
          <cell r="AU1083">
            <v>0</v>
          </cell>
          <cell r="AV1083">
            <v>0</v>
          </cell>
          <cell r="AW1083">
            <v>0</v>
          </cell>
          <cell r="AX1083">
            <v>0</v>
          </cell>
          <cell r="AY1083">
            <v>0</v>
          </cell>
          <cell r="AZ1083">
            <v>0</v>
          </cell>
          <cell r="BA1083">
            <v>0</v>
          </cell>
          <cell r="BB1083">
            <v>0</v>
          </cell>
          <cell r="BG1083">
            <v>0</v>
          </cell>
          <cell r="BH1083">
            <v>15105.8</v>
          </cell>
          <cell r="BI1083">
            <v>15407.915999999999</v>
          </cell>
        </row>
        <row r="1084">
          <cell r="F1084">
            <v>17038.569599999999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>
            <v>16704.48</v>
          </cell>
          <cell r="AC1084">
            <v>0</v>
          </cell>
          <cell r="AD1084">
            <v>0</v>
          </cell>
          <cell r="AE1084">
            <v>0</v>
          </cell>
          <cell r="AF1084">
            <v>0</v>
          </cell>
          <cell r="AG1084">
            <v>0</v>
          </cell>
          <cell r="AH1084">
            <v>0</v>
          </cell>
          <cell r="AI1084">
            <v>0</v>
          </cell>
          <cell r="AJ1084">
            <v>0</v>
          </cell>
          <cell r="AK1084">
            <v>0</v>
          </cell>
          <cell r="AL1084">
            <v>0</v>
          </cell>
          <cell r="AM1084">
            <v>0</v>
          </cell>
          <cell r="AN1084">
            <v>0</v>
          </cell>
          <cell r="AO1084">
            <v>0</v>
          </cell>
          <cell r="AP1084">
            <v>0</v>
          </cell>
          <cell r="AT1084">
            <v>0</v>
          </cell>
          <cell r="AU1084">
            <v>0</v>
          </cell>
          <cell r="AV1084">
            <v>0</v>
          </cell>
          <cell r="AW1084">
            <v>0</v>
          </cell>
          <cell r="AX1084">
            <v>0</v>
          </cell>
          <cell r="AY1084">
            <v>0</v>
          </cell>
          <cell r="AZ1084">
            <v>0</v>
          </cell>
          <cell r="BA1084">
            <v>0</v>
          </cell>
          <cell r="BB1084">
            <v>0</v>
          </cell>
          <cell r="BG1084">
            <v>0</v>
          </cell>
          <cell r="BH1084">
            <v>16704.48</v>
          </cell>
          <cell r="BI1084">
            <v>17038.569599999999</v>
          </cell>
        </row>
        <row r="1085">
          <cell r="F1085">
            <v>41860.800000000003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41040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  <cell r="AG1085">
            <v>0</v>
          </cell>
          <cell r="AH1085">
            <v>0</v>
          </cell>
          <cell r="AI1085">
            <v>0</v>
          </cell>
          <cell r="AJ1085">
            <v>0</v>
          </cell>
          <cell r="AK1085">
            <v>0</v>
          </cell>
          <cell r="AL1085">
            <v>0</v>
          </cell>
          <cell r="AM1085">
            <v>0</v>
          </cell>
          <cell r="AN1085">
            <v>0</v>
          </cell>
          <cell r="AO1085">
            <v>0</v>
          </cell>
          <cell r="AP1085">
            <v>0</v>
          </cell>
          <cell r="AT1085">
            <v>0</v>
          </cell>
          <cell r="AU1085">
            <v>0</v>
          </cell>
          <cell r="AV1085">
            <v>0</v>
          </cell>
          <cell r="AW1085">
            <v>0</v>
          </cell>
          <cell r="AX1085">
            <v>0</v>
          </cell>
          <cell r="AY1085">
            <v>0</v>
          </cell>
          <cell r="AZ1085">
            <v>0</v>
          </cell>
          <cell r="BA1085">
            <v>0</v>
          </cell>
          <cell r="BB1085">
            <v>0</v>
          </cell>
          <cell r="BG1085">
            <v>0</v>
          </cell>
          <cell r="BH1085">
            <v>41040</v>
          </cell>
          <cell r="BI1085">
            <v>41860.800000000003</v>
          </cell>
        </row>
        <row r="1086">
          <cell r="F1086">
            <v>37049.072400000005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X1086">
            <v>0</v>
          </cell>
          <cell r="Y1086">
            <v>0</v>
          </cell>
          <cell r="Z1086">
            <v>0</v>
          </cell>
          <cell r="AA1086">
            <v>0</v>
          </cell>
          <cell r="AB1086">
            <v>36322.620000000003</v>
          </cell>
          <cell r="AC1086">
            <v>0</v>
          </cell>
          <cell r="AD1086">
            <v>0</v>
          </cell>
          <cell r="AE1086">
            <v>0</v>
          </cell>
          <cell r="AF1086">
            <v>0</v>
          </cell>
          <cell r="AG1086">
            <v>0</v>
          </cell>
          <cell r="AH1086">
            <v>0</v>
          </cell>
          <cell r="AI1086">
            <v>0</v>
          </cell>
          <cell r="AJ1086">
            <v>0</v>
          </cell>
          <cell r="AK1086">
            <v>0</v>
          </cell>
          <cell r="AL1086">
            <v>0</v>
          </cell>
          <cell r="AM1086">
            <v>0</v>
          </cell>
          <cell r="AN1086">
            <v>0</v>
          </cell>
          <cell r="AO1086">
            <v>0</v>
          </cell>
          <cell r="AP1086">
            <v>0</v>
          </cell>
          <cell r="AT1086">
            <v>0</v>
          </cell>
          <cell r="AU1086">
            <v>0</v>
          </cell>
          <cell r="AV1086">
            <v>0</v>
          </cell>
          <cell r="AW1086">
            <v>0</v>
          </cell>
          <cell r="AX1086">
            <v>0</v>
          </cell>
          <cell r="AY1086">
            <v>0</v>
          </cell>
          <cell r="AZ1086">
            <v>0</v>
          </cell>
          <cell r="BA1086">
            <v>0</v>
          </cell>
          <cell r="BB1086">
            <v>0</v>
          </cell>
          <cell r="BG1086">
            <v>0</v>
          </cell>
          <cell r="BH1086">
            <v>36322.620000000003</v>
          </cell>
          <cell r="BI1086">
            <v>37049.072400000005</v>
          </cell>
        </row>
        <row r="1087">
          <cell r="F1087">
            <v>7221.6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0</v>
          </cell>
          <cell r="V1087">
            <v>0</v>
          </cell>
          <cell r="X1087">
            <v>0</v>
          </cell>
          <cell r="Y1087">
            <v>0</v>
          </cell>
          <cell r="Z1087">
            <v>0</v>
          </cell>
          <cell r="AA1087">
            <v>0</v>
          </cell>
          <cell r="AB1087">
            <v>7080</v>
          </cell>
          <cell r="AC1087">
            <v>0</v>
          </cell>
          <cell r="AD1087">
            <v>0</v>
          </cell>
          <cell r="AE1087">
            <v>0</v>
          </cell>
          <cell r="AF1087">
            <v>0</v>
          </cell>
          <cell r="AG1087">
            <v>0</v>
          </cell>
          <cell r="AH1087">
            <v>0</v>
          </cell>
          <cell r="AI1087">
            <v>0</v>
          </cell>
          <cell r="AJ1087">
            <v>0</v>
          </cell>
          <cell r="AK1087">
            <v>0</v>
          </cell>
          <cell r="AL1087">
            <v>0</v>
          </cell>
          <cell r="AM1087">
            <v>0</v>
          </cell>
          <cell r="AN1087">
            <v>0</v>
          </cell>
          <cell r="AO1087">
            <v>0</v>
          </cell>
          <cell r="AP1087">
            <v>0</v>
          </cell>
          <cell r="AT1087">
            <v>0</v>
          </cell>
          <cell r="AU1087">
            <v>0</v>
          </cell>
          <cell r="AV1087">
            <v>0</v>
          </cell>
          <cell r="AW1087">
            <v>0</v>
          </cell>
          <cell r="AX1087">
            <v>0</v>
          </cell>
          <cell r="AY1087">
            <v>0</v>
          </cell>
          <cell r="AZ1087">
            <v>0</v>
          </cell>
          <cell r="BA1087">
            <v>0</v>
          </cell>
          <cell r="BB1087">
            <v>0</v>
          </cell>
          <cell r="BG1087">
            <v>0</v>
          </cell>
          <cell r="BH1087">
            <v>7080</v>
          </cell>
          <cell r="BI1087">
            <v>7221.6</v>
          </cell>
        </row>
        <row r="1088">
          <cell r="F1088">
            <v>41350.800000000003</v>
          </cell>
          <cell r="K1088">
            <v>0</v>
          </cell>
          <cell r="L1088">
            <v>0</v>
          </cell>
          <cell r="M1088">
            <v>0</v>
          </cell>
          <cell r="N1088">
            <v>0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  <cell r="X1088">
            <v>0</v>
          </cell>
          <cell r="Y1088">
            <v>0</v>
          </cell>
          <cell r="Z1088">
            <v>0</v>
          </cell>
          <cell r="AA1088">
            <v>0</v>
          </cell>
          <cell r="AB1088">
            <v>40540</v>
          </cell>
          <cell r="AC1088">
            <v>0</v>
          </cell>
          <cell r="AD1088">
            <v>0</v>
          </cell>
          <cell r="AE1088">
            <v>0</v>
          </cell>
          <cell r="AF1088">
            <v>0</v>
          </cell>
          <cell r="AG1088">
            <v>0</v>
          </cell>
          <cell r="AH1088">
            <v>0</v>
          </cell>
          <cell r="AI1088">
            <v>0</v>
          </cell>
          <cell r="AJ1088">
            <v>0</v>
          </cell>
          <cell r="AK1088">
            <v>0</v>
          </cell>
          <cell r="AL1088">
            <v>0</v>
          </cell>
          <cell r="AM1088">
            <v>0</v>
          </cell>
          <cell r="AN1088">
            <v>0</v>
          </cell>
          <cell r="AO1088">
            <v>0</v>
          </cell>
          <cell r="AP1088">
            <v>0</v>
          </cell>
          <cell r="AT1088">
            <v>0</v>
          </cell>
          <cell r="AU1088">
            <v>0</v>
          </cell>
          <cell r="AV1088">
            <v>0</v>
          </cell>
          <cell r="AW1088">
            <v>0</v>
          </cell>
          <cell r="AX1088">
            <v>0</v>
          </cell>
          <cell r="AY1088">
            <v>0</v>
          </cell>
          <cell r="AZ1088">
            <v>0</v>
          </cell>
          <cell r="BA1088">
            <v>0</v>
          </cell>
          <cell r="BB1088">
            <v>0</v>
          </cell>
          <cell r="BG1088">
            <v>0</v>
          </cell>
          <cell r="BH1088">
            <v>40540</v>
          </cell>
          <cell r="BI1088">
            <v>41350.800000000003</v>
          </cell>
        </row>
        <row r="1089">
          <cell r="F1089">
            <v>19686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>
            <v>0</v>
          </cell>
          <cell r="X1089">
            <v>0</v>
          </cell>
          <cell r="Y1089">
            <v>0</v>
          </cell>
          <cell r="Z1089">
            <v>0</v>
          </cell>
          <cell r="AA1089">
            <v>0</v>
          </cell>
          <cell r="AB1089">
            <v>19300</v>
          </cell>
          <cell r="AC1089">
            <v>0</v>
          </cell>
          <cell r="AD1089">
            <v>0</v>
          </cell>
          <cell r="AE1089">
            <v>0</v>
          </cell>
          <cell r="AF1089">
            <v>0</v>
          </cell>
          <cell r="AG1089">
            <v>0</v>
          </cell>
          <cell r="AH1089">
            <v>0</v>
          </cell>
          <cell r="AI1089">
            <v>0</v>
          </cell>
          <cell r="AJ1089">
            <v>0</v>
          </cell>
          <cell r="AK1089">
            <v>0</v>
          </cell>
          <cell r="AL1089">
            <v>0</v>
          </cell>
          <cell r="AM1089">
            <v>0</v>
          </cell>
          <cell r="AN1089">
            <v>0</v>
          </cell>
          <cell r="AO1089">
            <v>0</v>
          </cell>
          <cell r="AP1089">
            <v>0</v>
          </cell>
          <cell r="AT1089">
            <v>0</v>
          </cell>
          <cell r="AU1089">
            <v>0</v>
          </cell>
          <cell r="AV1089">
            <v>0</v>
          </cell>
          <cell r="AW1089">
            <v>0</v>
          </cell>
          <cell r="AX1089">
            <v>0</v>
          </cell>
          <cell r="AY1089">
            <v>0</v>
          </cell>
          <cell r="AZ1089">
            <v>0</v>
          </cell>
          <cell r="BA1089">
            <v>0</v>
          </cell>
          <cell r="BB1089">
            <v>0</v>
          </cell>
          <cell r="BG1089">
            <v>0</v>
          </cell>
          <cell r="BH1089">
            <v>19300</v>
          </cell>
          <cell r="BI1089">
            <v>19686</v>
          </cell>
        </row>
        <row r="1090">
          <cell r="F1090">
            <v>118612.26059999999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0</v>
          </cell>
          <cell r="X1090">
            <v>0</v>
          </cell>
          <cell r="Y1090">
            <v>0</v>
          </cell>
          <cell r="Z1090">
            <v>0</v>
          </cell>
          <cell r="AA1090">
            <v>0</v>
          </cell>
          <cell r="AB1090">
            <v>116286.53</v>
          </cell>
          <cell r="AC1090">
            <v>0</v>
          </cell>
          <cell r="AD1090">
            <v>0</v>
          </cell>
          <cell r="AE1090">
            <v>0</v>
          </cell>
          <cell r="AF1090">
            <v>0</v>
          </cell>
          <cell r="AG1090">
            <v>0</v>
          </cell>
          <cell r="AH1090">
            <v>0</v>
          </cell>
          <cell r="AI1090">
            <v>0</v>
          </cell>
          <cell r="AJ1090">
            <v>0</v>
          </cell>
          <cell r="AK1090">
            <v>0</v>
          </cell>
          <cell r="AL1090">
            <v>0</v>
          </cell>
          <cell r="AM1090">
            <v>0</v>
          </cell>
          <cell r="AN1090">
            <v>0</v>
          </cell>
          <cell r="AO1090">
            <v>0</v>
          </cell>
          <cell r="AP1090">
            <v>0</v>
          </cell>
          <cell r="AT1090">
            <v>0</v>
          </cell>
          <cell r="AU1090">
            <v>0</v>
          </cell>
          <cell r="AV1090">
            <v>0</v>
          </cell>
          <cell r="AW1090">
            <v>0</v>
          </cell>
          <cell r="AX1090">
            <v>0</v>
          </cell>
          <cell r="AY1090">
            <v>0</v>
          </cell>
          <cell r="AZ1090">
            <v>0</v>
          </cell>
          <cell r="BA1090">
            <v>0</v>
          </cell>
          <cell r="BB1090">
            <v>0</v>
          </cell>
          <cell r="BG1090">
            <v>0</v>
          </cell>
          <cell r="BH1090">
            <v>116286.53</v>
          </cell>
          <cell r="BI1090">
            <v>118612.26059999999</v>
          </cell>
        </row>
        <row r="1091">
          <cell r="F1091">
            <v>8562.7572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  <cell r="AB1091">
            <v>8394.86</v>
          </cell>
          <cell r="AC1091">
            <v>0</v>
          </cell>
          <cell r="AD1091">
            <v>0</v>
          </cell>
          <cell r="AE1091">
            <v>0</v>
          </cell>
          <cell r="AF1091">
            <v>0</v>
          </cell>
          <cell r="AG1091">
            <v>0</v>
          </cell>
          <cell r="AH1091">
            <v>0</v>
          </cell>
          <cell r="AI1091">
            <v>0</v>
          </cell>
          <cell r="AJ1091">
            <v>0</v>
          </cell>
          <cell r="AK1091">
            <v>0</v>
          </cell>
          <cell r="AL1091">
            <v>0</v>
          </cell>
          <cell r="AM1091">
            <v>0</v>
          </cell>
          <cell r="AN1091">
            <v>0</v>
          </cell>
          <cell r="AO1091">
            <v>0</v>
          </cell>
          <cell r="AP1091">
            <v>0</v>
          </cell>
          <cell r="AT1091">
            <v>0</v>
          </cell>
          <cell r="AU1091">
            <v>0</v>
          </cell>
          <cell r="AV1091">
            <v>0</v>
          </cell>
          <cell r="AW1091">
            <v>0</v>
          </cell>
          <cell r="AX1091">
            <v>0</v>
          </cell>
          <cell r="AY1091">
            <v>0</v>
          </cell>
          <cell r="AZ1091">
            <v>0</v>
          </cell>
          <cell r="BA1091">
            <v>0</v>
          </cell>
          <cell r="BB1091">
            <v>0</v>
          </cell>
          <cell r="BG1091">
            <v>0</v>
          </cell>
          <cell r="BH1091">
            <v>8394.86</v>
          </cell>
          <cell r="BI1091">
            <v>8562.7572</v>
          </cell>
        </row>
        <row r="1092">
          <cell r="F1092">
            <v>514319.32260000001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504234.63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  <cell r="AG1092">
            <v>0</v>
          </cell>
          <cell r="AH1092">
            <v>0</v>
          </cell>
          <cell r="AI1092">
            <v>0</v>
          </cell>
          <cell r="AJ1092">
            <v>0</v>
          </cell>
          <cell r="AK1092">
            <v>0</v>
          </cell>
          <cell r="AL1092">
            <v>0</v>
          </cell>
          <cell r="AM1092">
            <v>0</v>
          </cell>
          <cell r="AN1092">
            <v>0</v>
          </cell>
          <cell r="AO1092">
            <v>0</v>
          </cell>
          <cell r="AP1092">
            <v>0</v>
          </cell>
          <cell r="AT1092">
            <v>0</v>
          </cell>
          <cell r="AU1092">
            <v>0</v>
          </cell>
          <cell r="AV1092">
            <v>0</v>
          </cell>
          <cell r="AW1092">
            <v>0</v>
          </cell>
          <cell r="AX1092">
            <v>0</v>
          </cell>
          <cell r="AY1092">
            <v>0</v>
          </cell>
          <cell r="AZ1092">
            <v>0</v>
          </cell>
          <cell r="BA1092">
            <v>0</v>
          </cell>
          <cell r="BB1092">
            <v>0</v>
          </cell>
          <cell r="BG1092">
            <v>0</v>
          </cell>
          <cell r="BH1092">
            <v>504234.63</v>
          </cell>
          <cell r="BI1092">
            <v>514319.32260000001</v>
          </cell>
        </row>
        <row r="1093">
          <cell r="F1093">
            <v>19670.394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19284.7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K1093">
            <v>0</v>
          </cell>
          <cell r="AL1093">
            <v>0</v>
          </cell>
          <cell r="AM1093">
            <v>0</v>
          </cell>
          <cell r="AN1093">
            <v>0</v>
          </cell>
          <cell r="AO1093">
            <v>0</v>
          </cell>
          <cell r="AP1093">
            <v>0</v>
          </cell>
          <cell r="AT1093">
            <v>0</v>
          </cell>
          <cell r="AU1093">
            <v>0</v>
          </cell>
          <cell r="AV1093">
            <v>0</v>
          </cell>
          <cell r="AW1093">
            <v>0</v>
          </cell>
          <cell r="AX1093">
            <v>0</v>
          </cell>
          <cell r="AY1093">
            <v>0</v>
          </cell>
          <cell r="AZ1093">
            <v>0</v>
          </cell>
          <cell r="BA1093">
            <v>0</v>
          </cell>
          <cell r="BB1093">
            <v>0</v>
          </cell>
          <cell r="BG1093">
            <v>0</v>
          </cell>
          <cell r="BH1093">
            <v>19284.7</v>
          </cell>
          <cell r="BI1093">
            <v>19670.394</v>
          </cell>
        </row>
        <row r="1094">
          <cell r="F1094">
            <v>16900.482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16569.099999999999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  <cell r="AH1094">
            <v>0</v>
          </cell>
          <cell r="AI1094">
            <v>0</v>
          </cell>
          <cell r="AJ1094">
            <v>0</v>
          </cell>
          <cell r="AK1094">
            <v>0</v>
          </cell>
          <cell r="AL1094">
            <v>0</v>
          </cell>
          <cell r="AM1094">
            <v>0</v>
          </cell>
          <cell r="AN1094">
            <v>0</v>
          </cell>
          <cell r="AO1094">
            <v>0</v>
          </cell>
          <cell r="AP1094">
            <v>0</v>
          </cell>
          <cell r="AT1094">
            <v>0</v>
          </cell>
          <cell r="AU1094">
            <v>0</v>
          </cell>
          <cell r="AV1094">
            <v>0</v>
          </cell>
          <cell r="AW1094">
            <v>0</v>
          </cell>
          <cell r="AX1094">
            <v>0</v>
          </cell>
          <cell r="AY1094">
            <v>0</v>
          </cell>
          <cell r="AZ1094">
            <v>0</v>
          </cell>
          <cell r="BA1094">
            <v>0</v>
          </cell>
          <cell r="BB1094">
            <v>0</v>
          </cell>
          <cell r="BG1094">
            <v>0</v>
          </cell>
          <cell r="BH1094">
            <v>16569.099999999999</v>
          </cell>
          <cell r="BI1094">
            <v>16900.482</v>
          </cell>
        </row>
        <row r="1095">
          <cell r="F1095">
            <v>41304.94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40495.039215686273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K1095">
            <v>0</v>
          </cell>
          <cell r="AL1095">
            <v>0</v>
          </cell>
          <cell r="AM1095">
            <v>0</v>
          </cell>
          <cell r="AN1095">
            <v>0</v>
          </cell>
          <cell r="AO1095">
            <v>0</v>
          </cell>
          <cell r="AP1095">
            <v>0</v>
          </cell>
          <cell r="AT1095">
            <v>0</v>
          </cell>
          <cell r="AU1095">
            <v>0</v>
          </cell>
          <cell r="AV1095">
            <v>0</v>
          </cell>
          <cell r="AW1095">
            <v>0</v>
          </cell>
          <cell r="AX1095">
            <v>0</v>
          </cell>
          <cell r="AY1095">
            <v>0</v>
          </cell>
          <cell r="AZ1095">
            <v>0</v>
          </cell>
          <cell r="BA1095">
            <v>0</v>
          </cell>
          <cell r="BB1095">
            <v>0</v>
          </cell>
          <cell r="BG1095">
            <v>0</v>
          </cell>
          <cell r="BH1095">
            <v>40495.039215686273</v>
          </cell>
          <cell r="BI1095">
            <v>41304.94</v>
          </cell>
        </row>
        <row r="1097">
          <cell r="F1097">
            <v>37613101.968100019</v>
          </cell>
        </row>
        <row r="1101">
          <cell r="F1101">
            <v>109487.72</v>
          </cell>
          <cell r="K1101">
            <v>0</v>
          </cell>
          <cell r="L1101">
            <v>48334.649999999994</v>
          </cell>
          <cell r="M1101">
            <v>0</v>
          </cell>
          <cell r="N1101">
            <v>0</v>
          </cell>
          <cell r="O1101">
            <v>54389.759999999995</v>
          </cell>
          <cell r="P1101">
            <v>0</v>
          </cell>
          <cell r="Q1101">
            <v>4638.71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K1101">
            <v>0</v>
          </cell>
          <cell r="AL1101">
            <v>0</v>
          </cell>
          <cell r="AM1101">
            <v>0</v>
          </cell>
          <cell r="AN1101">
            <v>0</v>
          </cell>
          <cell r="AO1101">
            <v>0</v>
          </cell>
          <cell r="AP1101">
            <v>0</v>
          </cell>
          <cell r="AT1101">
            <v>0</v>
          </cell>
          <cell r="AU1101">
            <v>0</v>
          </cell>
          <cell r="AV1101">
            <v>0</v>
          </cell>
          <cell r="AW1101">
            <v>0</v>
          </cell>
          <cell r="AX1101">
            <v>0</v>
          </cell>
          <cell r="AY1101">
            <v>0</v>
          </cell>
          <cell r="AZ1101">
            <v>0</v>
          </cell>
          <cell r="BA1101">
            <v>0</v>
          </cell>
          <cell r="BB1101">
            <v>0</v>
          </cell>
          <cell r="BG1101">
            <v>0</v>
          </cell>
          <cell r="BH1101">
            <v>0</v>
          </cell>
          <cell r="BI1101">
            <v>0</v>
          </cell>
        </row>
        <row r="1102">
          <cell r="F1102">
            <v>1144.04</v>
          </cell>
          <cell r="K1102">
            <v>0</v>
          </cell>
          <cell r="L1102">
            <v>505.04999999999995</v>
          </cell>
          <cell r="M1102">
            <v>0</v>
          </cell>
          <cell r="N1102">
            <v>0</v>
          </cell>
          <cell r="O1102">
            <v>568.31999999999994</v>
          </cell>
          <cell r="P1102">
            <v>0</v>
          </cell>
          <cell r="Q1102">
            <v>48.47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K1102">
            <v>0</v>
          </cell>
          <cell r="AL1102">
            <v>0</v>
          </cell>
          <cell r="AM1102">
            <v>0</v>
          </cell>
          <cell r="AN1102">
            <v>0</v>
          </cell>
          <cell r="AO1102">
            <v>0</v>
          </cell>
          <cell r="AP1102">
            <v>0</v>
          </cell>
          <cell r="AT1102">
            <v>0</v>
          </cell>
          <cell r="AU1102">
            <v>0</v>
          </cell>
          <cell r="AV1102">
            <v>0</v>
          </cell>
          <cell r="AW1102">
            <v>0</v>
          </cell>
          <cell r="AX1102">
            <v>0</v>
          </cell>
          <cell r="AY1102">
            <v>0</v>
          </cell>
          <cell r="AZ1102">
            <v>0</v>
          </cell>
          <cell r="BA1102">
            <v>0</v>
          </cell>
          <cell r="BB1102">
            <v>0</v>
          </cell>
          <cell r="BG1102">
            <v>0</v>
          </cell>
          <cell r="BH1102">
            <v>0</v>
          </cell>
          <cell r="BI1102">
            <v>0</v>
          </cell>
        </row>
        <row r="1103">
          <cell r="F1103">
            <v>3478.93</v>
          </cell>
          <cell r="K1103">
            <v>0</v>
          </cell>
          <cell r="L1103">
            <v>1894.6200000000001</v>
          </cell>
          <cell r="M1103">
            <v>0</v>
          </cell>
          <cell r="N1103">
            <v>0</v>
          </cell>
          <cell r="O1103">
            <v>1397.76</v>
          </cell>
          <cell r="P1103">
            <v>0</v>
          </cell>
          <cell r="Q1103">
            <v>119.21000000000001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K1103">
            <v>0</v>
          </cell>
          <cell r="AL1103">
            <v>0</v>
          </cell>
          <cell r="AM1103">
            <v>0</v>
          </cell>
          <cell r="AN1103">
            <v>0</v>
          </cell>
          <cell r="AO1103">
            <v>0</v>
          </cell>
          <cell r="AP1103">
            <v>0</v>
          </cell>
          <cell r="AT1103">
            <v>0</v>
          </cell>
          <cell r="AU1103">
            <v>0</v>
          </cell>
          <cell r="AV1103">
            <v>0</v>
          </cell>
          <cell r="AW1103">
            <v>0</v>
          </cell>
          <cell r="AX1103">
            <v>0</v>
          </cell>
          <cell r="AY1103">
            <v>0</v>
          </cell>
          <cell r="AZ1103">
            <v>0</v>
          </cell>
          <cell r="BA1103">
            <v>0</v>
          </cell>
          <cell r="BB1103">
            <v>0</v>
          </cell>
          <cell r="BG1103">
            <v>0</v>
          </cell>
          <cell r="BH1103">
            <v>0</v>
          </cell>
          <cell r="BI1103">
            <v>0</v>
          </cell>
        </row>
        <row r="1104">
          <cell r="F1104">
            <v>58147.829999999994</v>
          </cell>
          <cell r="K1104">
            <v>0</v>
          </cell>
          <cell r="L1104">
            <v>31667.22</v>
          </cell>
          <cell r="M1104">
            <v>0</v>
          </cell>
          <cell r="N1104">
            <v>0</v>
          </cell>
          <cell r="O1104">
            <v>23362.559999999998</v>
          </cell>
          <cell r="P1104">
            <v>0</v>
          </cell>
          <cell r="Q1104">
            <v>1992.51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X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>
            <v>0</v>
          </cell>
          <cell r="AG1104">
            <v>0</v>
          </cell>
          <cell r="AH1104">
            <v>0</v>
          </cell>
          <cell r="AI1104">
            <v>0</v>
          </cell>
          <cell r="AJ1104">
            <v>0</v>
          </cell>
          <cell r="AK1104">
            <v>0</v>
          </cell>
          <cell r="AL1104">
            <v>0</v>
          </cell>
          <cell r="AM1104">
            <v>0</v>
          </cell>
          <cell r="AN1104">
            <v>0</v>
          </cell>
          <cell r="AO1104">
            <v>0</v>
          </cell>
          <cell r="AP1104">
            <v>0</v>
          </cell>
          <cell r="AT1104">
            <v>0</v>
          </cell>
          <cell r="AU1104">
            <v>0</v>
          </cell>
          <cell r="AV1104">
            <v>0</v>
          </cell>
          <cell r="AW1104">
            <v>0</v>
          </cell>
          <cell r="AX1104">
            <v>0</v>
          </cell>
          <cell r="AY1104">
            <v>0</v>
          </cell>
          <cell r="AZ1104">
            <v>0</v>
          </cell>
          <cell r="BA1104">
            <v>0</v>
          </cell>
          <cell r="BB1104">
            <v>0</v>
          </cell>
          <cell r="BG1104">
            <v>0</v>
          </cell>
          <cell r="BH1104">
            <v>0</v>
          </cell>
          <cell r="BI1104">
            <v>0</v>
          </cell>
        </row>
        <row r="1105">
          <cell r="F1105">
            <v>1376.28</v>
          </cell>
          <cell r="K1105">
            <v>0</v>
          </cell>
          <cell r="L1105">
            <v>749.52</v>
          </cell>
          <cell r="M1105">
            <v>0</v>
          </cell>
          <cell r="N1105">
            <v>0</v>
          </cell>
          <cell r="O1105">
            <v>552.96</v>
          </cell>
          <cell r="P1105">
            <v>0</v>
          </cell>
          <cell r="Q1105">
            <v>47.160000000000004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K1105">
            <v>0</v>
          </cell>
          <cell r="AL1105">
            <v>0</v>
          </cell>
          <cell r="AM1105">
            <v>0</v>
          </cell>
          <cell r="AN1105">
            <v>0</v>
          </cell>
          <cell r="AO1105">
            <v>0</v>
          </cell>
          <cell r="AP1105">
            <v>0</v>
          </cell>
          <cell r="AT1105">
            <v>0</v>
          </cell>
          <cell r="AU1105">
            <v>0</v>
          </cell>
          <cell r="AV1105">
            <v>0</v>
          </cell>
          <cell r="AW1105">
            <v>0</v>
          </cell>
          <cell r="AX1105">
            <v>0</v>
          </cell>
          <cell r="AY1105">
            <v>0</v>
          </cell>
          <cell r="AZ1105">
            <v>0</v>
          </cell>
          <cell r="BA1105">
            <v>0</v>
          </cell>
          <cell r="BB1105">
            <v>0</v>
          </cell>
          <cell r="BG1105">
            <v>0</v>
          </cell>
          <cell r="BH1105">
            <v>0</v>
          </cell>
          <cell r="BI1105">
            <v>0</v>
          </cell>
        </row>
        <row r="1111">
          <cell r="F1111">
            <v>711.16000000000008</v>
          </cell>
          <cell r="K1111">
            <v>0</v>
          </cell>
          <cell r="L1111">
            <v>543.94999999999993</v>
          </cell>
          <cell r="M1111">
            <v>0</v>
          </cell>
          <cell r="N1111">
            <v>0</v>
          </cell>
          <cell r="O1111">
            <v>123.28</v>
          </cell>
          <cell r="P1111">
            <v>0</v>
          </cell>
          <cell r="Q1111">
            <v>30.130000000000003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0</v>
          </cell>
          <cell r="AE1111">
            <v>0</v>
          </cell>
          <cell r="AF1111">
            <v>0</v>
          </cell>
          <cell r="AG1111">
            <v>0</v>
          </cell>
          <cell r="AH1111">
            <v>0</v>
          </cell>
          <cell r="AI1111">
            <v>0</v>
          </cell>
          <cell r="AJ1111">
            <v>0</v>
          </cell>
          <cell r="AK1111">
            <v>0</v>
          </cell>
          <cell r="AL1111">
            <v>0</v>
          </cell>
          <cell r="AM1111">
            <v>0</v>
          </cell>
          <cell r="AN1111">
            <v>0</v>
          </cell>
          <cell r="AO1111">
            <v>0</v>
          </cell>
          <cell r="AP1111">
            <v>0</v>
          </cell>
          <cell r="AT1111">
            <v>0</v>
          </cell>
          <cell r="AU1111">
            <v>0</v>
          </cell>
          <cell r="AV1111">
            <v>0</v>
          </cell>
          <cell r="AW1111">
            <v>0</v>
          </cell>
          <cell r="AX1111">
            <v>0</v>
          </cell>
          <cell r="AY1111">
            <v>0</v>
          </cell>
          <cell r="AZ1111">
            <v>0</v>
          </cell>
          <cell r="BA1111">
            <v>0</v>
          </cell>
          <cell r="BB1111">
            <v>0</v>
          </cell>
          <cell r="BG1111">
            <v>0</v>
          </cell>
          <cell r="BH1111">
            <v>0</v>
          </cell>
          <cell r="BI1111">
            <v>0</v>
          </cell>
        </row>
        <row r="1112">
          <cell r="F1112">
            <v>802.82999999999993</v>
          </cell>
          <cell r="K1112">
            <v>0</v>
          </cell>
          <cell r="L1112">
            <v>647.22</v>
          </cell>
          <cell r="M1112">
            <v>0</v>
          </cell>
          <cell r="N1112">
            <v>0</v>
          </cell>
          <cell r="O1112">
            <v>112.56</v>
          </cell>
          <cell r="P1112">
            <v>0</v>
          </cell>
          <cell r="Q1112">
            <v>27.51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0</v>
          </cell>
          <cell r="AF1112">
            <v>0</v>
          </cell>
          <cell r="AG1112">
            <v>0</v>
          </cell>
          <cell r="AH1112">
            <v>0</v>
          </cell>
          <cell r="AI1112">
            <v>0</v>
          </cell>
          <cell r="AJ1112">
            <v>0</v>
          </cell>
          <cell r="AK1112">
            <v>0</v>
          </cell>
          <cell r="AL1112">
            <v>0</v>
          </cell>
          <cell r="AM1112">
            <v>0</v>
          </cell>
          <cell r="AN1112">
            <v>0</v>
          </cell>
          <cell r="AO1112">
            <v>0</v>
          </cell>
          <cell r="AP1112">
            <v>0</v>
          </cell>
          <cell r="AT1112">
            <v>0</v>
          </cell>
          <cell r="AU1112">
            <v>0</v>
          </cell>
          <cell r="AV1112">
            <v>0</v>
          </cell>
          <cell r="AW1112">
            <v>0</v>
          </cell>
          <cell r="AX1112">
            <v>0</v>
          </cell>
          <cell r="AY1112">
            <v>0</v>
          </cell>
          <cell r="AZ1112">
            <v>0</v>
          </cell>
          <cell r="BA1112">
            <v>0</v>
          </cell>
          <cell r="BB1112">
            <v>0</v>
          </cell>
          <cell r="BG1112">
            <v>0</v>
          </cell>
          <cell r="BH1112">
            <v>0</v>
          </cell>
          <cell r="BI1112">
            <v>0</v>
          </cell>
        </row>
        <row r="1113">
          <cell r="F1113">
            <v>44370.200000000004</v>
          </cell>
          <cell r="K1113">
            <v>0</v>
          </cell>
          <cell r="L1113">
            <v>33937.75</v>
          </cell>
          <cell r="M1113">
            <v>0</v>
          </cell>
          <cell r="N1113">
            <v>0</v>
          </cell>
          <cell r="O1113">
            <v>7691.6</v>
          </cell>
          <cell r="P1113">
            <v>0</v>
          </cell>
          <cell r="Q1113">
            <v>1879.8500000000001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>
            <v>0</v>
          </cell>
          <cell r="X1113">
            <v>0</v>
          </cell>
          <cell r="Y1113">
            <v>0</v>
          </cell>
          <cell r="Z1113">
            <v>0</v>
          </cell>
          <cell r="AA1113">
            <v>0</v>
          </cell>
          <cell r="AB1113">
            <v>0</v>
          </cell>
          <cell r="AC1113">
            <v>0</v>
          </cell>
          <cell r="AD1113">
            <v>0</v>
          </cell>
          <cell r="AE1113">
            <v>0</v>
          </cell>
          <cell r="AF1113">
            <v>0</v>
          </cell>
          <cell r="AG1113">
            <v>0</v>
          </cell>
          <cell r="AH1113">
            <v>0</v>
          </cell>
          <cell r="AI1113">
            <v>0</v>
          </cell>
          <cell r="AJ1113">
            <v>0</v>
          </cell>
          <cell r="AK1113">
            <v>0</v>
          </cell>
          <cell r="AL1113">
            <v>0</v>
          </cell>
          <cell r="AM1113">
            <v>0</v>
          </cell>
          <cell r="AN1113">
            <v>0</v>
          </cell>
          <cell r="AO1113">
            <v>0</v>
          </cell>
          <cell r="AP1113">
            <v>0</v>
          </cell>
          <cell r="AT1113">
            <v>0</v>
          </cell>
          <cell r="AU1113">
            <v>0</v>
          </cell>
          <cell r="AV1113">
            <v>0</v>
          </cell>
          <cell r="AW1113">
            <v>0</v>
          </cell>
          <cell r="AX1113">
            <v>0</v>
          </cell>
          <cell r="AY1113">
            <v>0</v>
          </cell>
          <cell r="AZ1113">
            <v>0</v>
          </cell>
          <cell r="BA1113">
            <v>0</v>
          </cell>
          <cell r="BB1113">
            <v>0</v>
          </cell>
          <cell r="BG1113">
            <v>0</v>
          </cell>
          <cell r="BH1113">
            <v>0</v>
          </cell>
          <cell r="BI1113">
            <v>0</v>
          </cell>
        </row>
        <row r="1114">
          <cell r="F1114">
            <v>78629.56</v>
          </cell>
          <cell r="K1114">
            <v>0</v>
          </cell>
          <cell r="L1114">
            <v>60141.95</v>
          </cell>
          <cell r="M1114">
            <v>0</v>
          </cell>
          <cell r="N1114">
            <v>0</v>
          </cell>
          <cell r="O1114">
            <v>13630.480000000001</v>
          </cell>
          <cell r="P1114">
            <v>0</v>
          </cell>
          <cell r="Q1114">
            <v>3331.33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X1114">
            <v>0</v>
          </cell>
          <cell r="Y1114">
            <v>0</v>
          </cell>
          <cell r="Z1114">
            <v>0</v>
          </cell>
          <cell r="AA1114">
            <v>0</v>
          </cell>
          <cell r="AB1114">
            <v>0</v>
          </cell>
          <cell r="AC1114">
            <v>0</v>
          </cell>
          <cell r="AD1114">
            <v>0</v>
          </cell>
          <cell r="AE1114">
            <v>0</v>
          </cell>
          <cell r="AF1114">
            <v>0</v>
          </cell>
          <cell r="AG1114">
            <v>0</v>
          </cell>
          <cell r="AH1114">
            <v>0</v>
          </cell>
          <cell r="AI1114">
            <v>0</v>
          </cell>
          <cell r="AJ1114">
            <v>0</v>
          </cell>
          <cell r="AK1114">
            <v>0</v>
          </cell>
          <cell r="AL1114">
            <v>0</v>
          </cell>
          <cell r="AM1114">
            <v>0</v>
          </cell>
          <cell r="AN1114">
            <v>0</v>
          </cell>
          <cell r="AO1114">
            <v>0</v>
          </cell>
          <cell r="AP1114">
            <v>0</v>
          </cell>
          <cell r="AT1114">
            <v>0</v>
          </cell>
          <cell r="AU1114">
            <v>0</v>
          </cell>
          <cell r="AV1114">
            <v>0</v>
          </cell>
          <cell r="AW1114">
            <v>0</v>
          </cell>
          <cell r="AX1114">
            <v>0</v>
          </cell>
          <cell r="AY1114">
            <v>0</v>
          </cell>
          <cell r="AZ1114">
            <v>0</v>
          </cell>
          <cell r="BA1114">
            <v>0</v>
          </cell>
          <cell r="BB1114">
            <v>0</v>
          </cell>
          <cell r="BG1114">
            <v>0</v>
          </cell>
          <cell r="BH1114">
            <v>0</v>
          </cell>
          <cell r="BI1114">
            <v>0</v>
          </cell>
        </row>
        <row r="1115">
          <cell r="F1115">
            <v>1299.82</v>
          </cell>
          <cell r="K1115">
            <v>0</v>
          </cell>
          <cell r="L1115">
            <v>1047.8800000000001</v>
          </cell>
          <cell r="M1115">
            <v>0</v>
          </cell>
          <cell r="N1115">
            <v>0</v>
          </cell>
          <cell r="O1115">
            <v>182.24</v>
          </cell>
          <cell r="P1115">
            <v>0</v>
          </cell>
          <cell r="Q1115">
            <v>44.54</v>
          </cell>
          <cell r="R1115">
            <v>0</v>
          </cell>
          <cell r="S1115">
            <v>0</v>
          </cell>
          <cell r="T1115">
            <v>0</v>
          </cell>
          <cell r="U1115">
            <v>0</v>
          </cell>
          <cell r="V1115">
            <v>0</v>
          </cell>
          <cell r="X1115">
            <v>0</v>
          </cell>
          <cell r="Y1115">
            <v>0</v>
          </cell>
          <cell r="Z1115">
            <v>0</v>
          </cell>
          <cell r="AA1115">
            <v>0</v>
          </cell>
          <cell r="AB1115">
            <v>0</v>
          </cell>
          <cell r="AC1115">
            <v>0</v>
          </cell>
          <cell r="AD1115">
            <v>0</v>
          </cell>
          <cell r="AE1115">
            <v>0</v>
          </cell>
          <cell r="AF1115">
            <v>0</v>
          </cell>
          <cell r="AG1115">
            <v>0</v>
          </cell>
          <cell r="AH1115">
            <v>0</v>
          </cell>
          <cell r="AI1115">
            <v>0</v>
          </cell>
          <cell r="AJ1115">
            <v>0</v>
          </cell>
          <cell r="AK1115">
            <v>0</v>
          </cell>
          <cell r="AL1115">
            <v>0</v>
          </cell>
          <cell r="AM1115">
            <v>0</v>
          </cell>
          <cell r="AN1115">
            <v>0</v>
          </cell>
          <cell r="AO1115">
            <v>0</v>
          </cell>
          <cell r="AP1115">
            <v>0</v>
          </cell>
          <cell r="AT1115">
            <v>0</v>
          </cell>
          <cell r="AU1115">
            <v>0</v>
          </cell>
          <cell r="AV1115">
            <v>0</v>
          </cell>
          <cell r="AW1115">
            <v>0</v>
          </cell>
          <cell r="AX1115">
            <v>0</v>
          </cell>
          <cell r="AY1115">
            <v>0</v>
          </cell>
          <cell r="AZ1115">
            <v>0</v>
          </cell>
          <cell r="BA1115">
            <v>0</v>
          </cell>
          <cell r="BB1115">
            <v>0</v>
          </cell>
          <cell r="BG1115">
            <v>0</v>
          </cell>
          <cell r="BH1115">
            <v>0</v>
          </cell>
          <cell r="BI1115">
            <v>0</v>
          </cell>
        </row>
        <row r="1116">
          <cell r="F1116">
            <v>25958.17</v>
          </cell>
          <cell r="K1116">
            <v>0</v>
          </cell>
          <cell r="L1116">
            <v>20926.78</v>
          </cell>
          <cell r="M1116">
            <v>0</v>
          </cell>
          <cell r="N1116">
            <v>0</v>
          </cell>
          <cell r="O1116">
            <v>3639.44</v>
          </cell>
          <cell r="P1116">
            <v>0</v>
          </cell>
          <cell r="Q1116">
            <v>889.49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0</v>
          </cell>
          <cell r="X1116">
            <v>0</v>
          </cell>
          <cell r="Y1116">
            <v>0</v>
          </cell>
          <cell r="Z1116">
            <v>0</v>
          </cell>
          <cell r="AA1116">
            <v>0</v>
          </cell>
          <cell r="AB1116">
            <v>0</v>
          </cell>
          <cell r="AC1116">
            <v>0</v>
          </cell>
          <cell r="AD1116">
            <v>0</v>
          </cell>
          <cell r="AE1116">
            <v>0</v>
          </cell>
          <cell r="AF1116">
            <v>0</v>
          </cell>
          <cell r="AG1116">
            <v>0</v>
          </cell>
          <cell r="AH1116">
            <v>0</v>
          </cell>
          <cell r="AI1116">
            <v>0</v>
          </cell>
          <cell r="AJ1116">
            <v>0</v>
          </cell>
          <cell r="AK1116">
            <v>0</v>
          </cell>
          <cell r="AL1116">
            <v>0</v>
          </cell>
          <cell r="AM1116">
            <v>0</v>
          </cell>
          <cell r="AN1116">
            <v>0</v>
          </cell>
          <cell r="AO1116">
            <v>0</v>
          </cell>
          <cell r="AP1116">
            <v>0</v>
          </cell>
          <cell r="AT1116">
            <v>0</v>
          </cell>
          <cell r="AU1116">
            <v>0</v>
          </cell>
          <cell r="AV1116">
            <v>0</v>
          </cell>
          <cell r="AW1116">
            <v>0</v>
          </cell>
          <cell r="AX1116">
            <v>0</v>
          </cell>
          <cell r="AY1116">
            <v>0</v>
          </cell>
          <cell r="AZ1116">
            <v>0</v>
          </cell>
          <cell r="BA1116">
            <v>0</v>
          </cell>
          <cell r="BB1116">
            <v>0</v>
          </cell>
          <cell r="BG1116">
            <v>0</v>
          </cell>
          <cell r="BH1116">
            <v>0</v>
          </cell>
          <cell r="BI1116">
            <v>0</v>
          </cell>
        </row>
        <row r="1117">
          <cell r="F1117">
            <v>26569.85</v>
          </cell>
          <cell r="K1117">
            <v>0</v>
          </cell>
          <cell r="L1117">
            <v>21419.9</v>
          </cell>
          <cell r="M1117">
            <v>0</v>
          </cell>
          <cell r="N1117">
            <v>0</v>
          </cell>
          <cell r="O1117">
            <v>3725.2000000000003</v>
          </cell>
          <cell r="P1117">
            <v>0</v>
          </cell>
          <cell r="Q1117">
            <v>910.45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K1117">
            <v>0</v>
          </cell>
          <cell r="AL1117">
            <v>0</v>
          </cell>
          <cell r="AM1117">
            <v>0</v>
          </cell>
          <cell r="AN1117">
            <v>0</v>
          </cell>
          <cell r="AO1117">
            <v>0</v>
          </cell>
          <cell r="AP1117">
            <v>0</v>
          </cell>
          <cell r="AT1117">
            <v>0</v>
          </cell>
          <cell r="AU1117">
            <v>0</v>
          </cell>
          <cell r="AV1117">
            <v>0</v>
          </cell>
          <cell r="AW1117">
            <v>0</v>
          </cell>
          <cell r="AX1117">
            <v>0</v>
          </cell>
          <cell r="AY1117">
            <v>0</v>
          </cell>
          <cell r="AZ1117">
            <v>0</v>
          </cell>
          <cell r="BA1117">
            <v>0</v>
          </cell>
          <cell r="BB1117">
            <v>0</v>
          </cell>
          <cell r="BG1117">
            <v>0</v>
          </cell>
          <cell r="BH1117">
            <v>0</v>
          </cell>
          <cell r="BI1117">
            <v>0</v>
          </cell>
        </row>
        <row r="1118">
          <cell r="F1118">
            <v>22479.239999999998</v>
          </cell>
          <cell r="K1118">
            <v>0</v>
          </cell>
          <cell r="L1118">
            <v>18122.16</v>
          </cell>
          <cell r="M1118">
            <v>0</v>
          </cell>
          <cell r="N1118">
            <v>0</v>
          </cell>
          <cell r="O1118">
            <v>3151.6800000000003</v>
          </cell>
          <cell r="P1118">
            <v>0</v>
          </cell>
          <cell r="Q1118">
            <v>770.28000000000009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  <cell r="AG1118">
            <v>0</v>
          </cell>
          <cell r="AH1118">
            <v>0</v>
          </cell>
          <cell r="AI1118">
            <v>0</v>
          </cell>
          <cell r="AJ1118">
            <v>0</v>
          </cell>
          <cell r="AK1118">
            <v>0</v>
          </cell>
          <cell r="AL1118">
            <v>0</v>
          </cell>
          <cell r="AM1118">
            <v>0</v>
          </cell>
          <cell r="AN1118">
            <v>0</v>
          </cell>
          <cell r="AO1118">
            <v>0</v>
          </cell>
          <cell r="AP1118">
            <v>0</v>
          </cell>
          <cell r="AT1118">
            <v>0</v>
          </cell>
          <cell r="AU1118">
            <v>0</v>
          </cell>
          <cell r="AV1118">
            <v>0</v>
          </cell>
          <cell r="AW1118">
            <v>0</v>
          </cell>
          <cell r="AX1118">
            <v>0</v>
          </cell>
          <cell r="AY1118">
            <v>0</v>
          </cell>
          <cell r="AZ1118">
            <v>0</v>
          </cell>
          <cell r="BA1118">
            <v>0</v>
          </cell>
          <cell r="BB1118">
            <v>0</v>
          </cell>
          <cell r="BG1118">
            <v>0</v>
          </cell>
          <cell r="BH1118">
            <v>0</v>
          </cell>
          <cell r="BI1118">
            <v>0</v>
          </cell>
        </row>
        <row r="1119">
          <cell r="F1119">
            <v>2637.87</v>
          </cell>
          <cell r="K1119">
            <v>0</v>
          </cell>
          <cell r="L1119">
            <v>2126.58</v>
          </cell>
          <cell r="M1119">
            <v>0</v>
          </cell>
          <cell r="N1119">
            <v>0</v>
          </cell>
          <cell r="O1119">
            <v>369.84000000000003</v>
          </cell>
          <cell r="P1119">
            <v>0</v>
          </cell>
          <cell r="Q1119">
            <v>90.39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K1119">
            <v>0</v>
          </cell>
          <cell r="AL1119">
            <v>0</v>
          </cell>
          <cell r="AM1119">
            <v>0</v>
          </cell>
          <cell r="AN1119">
            <v>0</v>
          </cell>
          <cell r="AO1119">
            <v>0</v>
          </cell>
          <cell r="AP1119">
            <v>0</v>
          </cell>
          <cell r="AT1119">
            <v>0</v>
          </cell>
          <cell r="AU1119">
            <v>0</v>
          </cell>
          <cell r="AV1119">
            <v>0</v>
          </cell>
          <cell r="AW1119">
            <v>0</v>
          </cell>
          <cell r="AX1119">
            <v>0</v>
          </cell>
          <cell r="AY1119">
            <v>0</v>
          </cell>
          <cell r="AZ1119">
            <v>0</v>
          </cell>
          <cell r="BA1119">
            <v>0</v>
          </cell>
          <cell r="BB1119">
            <v>0</v>
          </cell>
          <cell r="BG1119">
            <v>0</v>
          </cell>
          <cell r="BH1119">
            <v>0</v>
          </cell>
          <cell r="BI1119">
            <v>0</v>
          </cell>
        </row>
        <row r="1123">
          <cell r="F1123">
            <v>14871.47</v>
          </cell>
          <cell r="K1123">
            <v>0</v>
          </cell>
          <cell r="L1123">
            <v>11988.98</v>
          </cell>
          <cell r="M1123">
            <v>0</v>
          </cell>
          <cell r="N1123">
            <v>0</v>
          </cell>
          <cell r="O1123">
            <v>2085.04</v>
          </cell>
          <cell r="P1123">
            <v>0</v>
          </cell>
          <cell r="Q1123">
            <v>509.59000000000003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0</v>
          </cell>
          <cell r="AE1123">
            <v>0</v>
          </cell>
          <cell r="AF1123">
            <v>0</v>
          </cell>
          <cell r="AG1123">
            <v>0</v>
          </cell>
          <cell r="AH1123">
            <v>0</v>
          </cell>
          <cell r="AI1123">
            <v>0</v>
          </cell>
          <cell r="AJ1123">
            <v>0</v>
          </cell>
          <cell r="AK1123">
            <v>0</v>
          </cell>
          <cell r="AL1123">
            <v>0</v>
          </cell>
          <cell r="AM1123">
            <v>0</v>
          </cell>
          <cell r="AN1123">
            <v>0</v>
          </cell>
          <cell r="AO1123">
            <v>0</v>
          </cell>
          <cell r="AP1123">
            <v>0</v>
          </cell>
          <cell r="AT1123">
            <v>0</v>
          </cell>
          <cell r="AU1123">
            <v>0</v>
          </cell>
          <cell r="AV1123">
            <v>0</v>
          </cell>
          <cell r="AW1123">
            <v>0</v>
          </cell>
          <cell r="AX1123">
            <v>0</v>
          </cell>
          <cell r="AY1123">
            <v>0</v>
          </cell>
          <cell r="AZ1123">
            <v>0</v>
          </cell>
          <cell r="BA1123">
            <v>0</v>
          </cell>
          <cell r="BB1123">
            <v>0</v>
          </cell>
          <cell r="BG1123">
            <v>0</v>
          </cell>
          <cell r="BH1123">
            <v>0</v>
          </cell>
          <cell r="BI1123">
            <v>0</v>
          </cell>
        </row>
        <row r="1124">
          <cell r="F1124">
            <v>458.76</v>
          </cell>
          <cell r="K1124">
            <v>0</v>
          </cell>
          <cell r="L1124">
            <v>369.84000000000003</v>
          </cell>
          <cell r="M1124">
            <v>0</v>
          </cell>
          <cell r="N1124">
            <v>0</v>
          </cell>
          <cell r="O1124">
            <v>64.320000000000007</v>
          </cell>
          <cell r="P1124">
            <v>0</v>
          </cell>
          <cell r="Q1124">
            <v>15.72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>
            <v>0</v>
          </cell>
          <cell r="X1124">
            <v>0</v>
          </cell>
          <cell r="Y1124">
            <v>0</v>
          </cell>
          <cell r="Z1124">
            <v>0</v>
          </cell>
          <cell r="AA1124">
            <v>0</v>
          </cell>
          <cell r="AB1124">
            <v>0</v>
          </cell>
          <cell r="AC1124">
            <v>0</v>
          </cell>
          <cell r="AD1124">
            <v>0</v>
          </cell>
          <cell r="AE1124">
            <v>0</v>
          </cell>
          <cell r="AF1124">
            <v>0</v>
          </cell>
          <cell r="AG1124">
            <v>0</v>
          </cell>
          <cell r="AH1124">
            <v>0</v>
          </cell>
          <cell r="AI1124">
            <v>0</v>
          </cell>
          <cell r="AJ1124">
            <v>0</v>
          </cell>
          <cell r="AK1124">
            <v>0</v>
          </cell>
          <cell r="AL1124">
            <v>0</v>
          </cell>
          <cell r="AM1124">
            <v>0</v>
          </cell>
          <cell r="AN1124">
            <v>0</v>
          </cell>
          <cell r="AO1124">
            <v>0</v>
          </cell>
          <cell r="AP1124">
            <v>0</v>
          </cell>
          <cell r="AT1124">
            <v>0</v>
          </cell>
          <cell r="AU1124">
            <v>0</v>
          </cell>
          <cell r="AV1124">
            <v>0</v>
          </cell>
          <cell r="AW1124">
            <v>0</v>
          </cell>
          <cell r="AX1124">
            <v>0</v>
          </cell>
          <cell r="AY1124">
            <v>0</v>
          </cell>
          <cell r="AZ1124">
            <v>0</v>
          </cell>
          <cell r="BA1124">
            <v>0</v>
          </cell>
          <cell r="BB1124">
            <v>0</v>
          </cell>
          <cell r="BG1124">
            <v>0</v>
          </cell>
          <cell r="BH1124">
            <v>0</v>
          </cell>
          <cell r="BI1124">
            <v>0</v>
          </cell>
        </row>
        <row r="1125">
          <cell r="F1125">
            <v>9404.58</v>
          </cell>
          <cell r="K1125">
            <v>0</v>
          </cell>
          <cell r="L1125">
            <v>7581.72</v>
          </cell>
          <cell r="M1125">
            <v>0</v>
          </cell>
          <cell r="N1125">
            <v>0</v>
          </cell>
          <cell r="O1125">
            <v>1318.5600000000002</v>
          </cell>
          <cell r="P1125">
            <v>0</v>
          </cell>
          <cell r="Q1125">
            <v>322.26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  <cell r="AJ1125">
            <v>0</v>
          </cell>
          <cell r="AK1125">
            <v>0</v>
          </cell>
          <cell r="AL1125">
            <v>0</v>
          </cell>
          <cell r="AM1125">
            <v>0</v>
          </cell>
          <cell r="AN1125">
            <v>0</v>
          </cell>
          <cell r="AO1125">
            <v>0</v>
          </cell>
          <cell r="AP1125">
            <v>0</v>
          </cell>
          <cell r="AT1125">
            <v>0</v>
          </cell>
          <cell r="AU1125">
            <v>0</v>
          </cell>
          <cell r="AV1125">
            <v>0</v>
          </cell>
          <cell r="AW1125">
            <v>0</v>
          </cell>
          <cell r="AX1125">
            <v>0</v>
          </cell>
          <cell r="AY1125">
            <v>0</v>
          </cell>
          <cell r="AZ1125">
            <v>0</v>
          </cell>
          <cell r="BA1125">
            <v>0</v>
          </cell>
          <cell r="BB1125">
            <v>0</v>
          </cell>
          <cell r="BG1125">
            <v>0</v>
          </cell>
          <cell r="BH1125">
            <v>0</v>
          </cell>
          <cell r="BI1125">
            <v>0</v>
          </cell>
        </row>
        <row r="1126">
          <cell r="F1126">
            <v>382.29999999999995</v>
          </cell>
          <cell r="K1126">
            <v>0</v>
          </cell>
          <cell r="L1126">
            <v>308.2</v>
          </cell>
          <cell r="M1126">
            <v>0</v>
          </cell>
          <cell r="N1126">
            <v>0</v>
          </cell>
          <cell r="O1126">
            <v>53.6</v>
          </cell>
          <cell r="P1126">
            <v>0</v>
          </cell>
          <cell r="Q1126">
            <v>13.100000000000001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0</v>
          </cell>
          <cell r="X1126">
            <v>0</v>
          </cell>
          <cell r="Y1126">
            <v>0</v>
          </cell>
          <cell r="Z1126">
            <v>0</v>
          </cell>
          <cell r="AA1126">
            <v>0</v>
          </cell>
          <cell r="AB1126">
            <v>0</v>
          </cell>
          <cell r="AC1126">
            <v>0</v>
          </cell>
          <cell r="AD1126">
            <v>0</v>
          </cell>
          <cell r="AE1126">
            <v>0</v>
          </cell>
          <cell r="AF1126">
            <v>0</v>
          </cell>
          <cell r="AG1126">
            <v>0</v>
          </cell>
          <cell r="AH1126">
            <v>0</v>
          </cell>
          <cell r="AI1126">
            <v>0</v>
          </cell>
          <cell r="AJ1126">
            <v>0</v>
          </cell>
          <cell r="AK1126">
            <v>0</v>
          </cell>
          <cell r="AL1126">
            <v>0</v>
          </cell>
          <cell r="AM1126">
            <v>0</v>
          </cell>
          <cell r="AN1126">
            <v>0</v>
          </cell>
          <cell r="AO1126">
            <v>0</v>
          </cell>
          <cell r="AP1126">
            <v>0</v>
          </cell>
          <cell r="AT1126">
            <v>0</v>
          </cell>
          <cell r="AU1126">
            <v>0</v>
          </cell>
          <cell r="AV1126">
            <v>0</v>
          </cell>
          <cell r="AW1126">
            <v>0</v>
          </cell>
          <cell r="AX1126">
            <v>0</v>
          </cell>
          <cell r="AY1126">
            <v>0</v>
          </cell>
          <cell r="AZ1126">
            <v>0</v>
          </cell>
          <cell r="BA1126">
            <v>0</v>
          </cell>
          <cell r="BB1126">
            <v>0</v>
          </cell>
          <cell r="BG1126">
            <v>0</v>
          </cell>
          <cell r="BH1126">
            <v>0</v>
          </cell>
          <cell r="BI1126">
            <v>0</v>
          </cell>
        </row>
        <row r="1127">
          <cell r="F1127">
            <v>1299.82</v>
          </cell>
          <cell r="K1127">
            <v>0</v>
          </cell>
          <cell r="L1127">
            <v>1047.8800000000001</v>
          </cell>
          <cell r="M1127">
            <v>0</v>
          </cell>
          <cell r="N1127">
            <v>0</v>
          </cell>
          <cell r="O1127">
            <v>182.24</v>
          </cell>
          <cell r="P1127">
            <v>0</v>
          </cell>
          <cell r="Q1127">
            <v>44.54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  <cell r="AH1127">
            <v>0</v>
          </cell>
          <cell r="AI1127">
            <v>0</v>
          </cell>
          <cell r="AJ1127">
            <v>0</v>
          </cell>
          <cell r="AK1127">
            <v>0</v>
          </cell>
          <cell r="AL1127">
            <v>0</v>
          </cell>
          <cell r="AM1127">
            <v>0</v>
          </cell>
          <cell r="AN1127">
            <v>0</v>
          </cell>
          <cell r="AO1127">
            <v>0</v>
          </cell>
          <cell r="AP1127">
            <v>0</v>
          </cell>
          <cell r="AT1127">
            <v>0</v>
          </cell>
          <cell r="AU1127">
            <v>0</v>
          </cell>
          <cell r="AV1127">
            <v>0</v>
          </cell>
          <cell r="AW1127">
            <v>0</v>
          </cell>
          <cell r="AX1127">
            <v>0</v>
          </cell>
          <cell r="AY1127">
            <v>0</v>
          </cell>
          <cell r="AZ1127">
            <v>0</v>
          </cell>
          <cell r="BA1127">
            <v>0</v>
          </cell>
          <cell r="BB1127">
            <v>0</v>
          </cell>
          <cell r="BG1127">
            <v>0</v>
          </cell>
          <cell r="BH1127">
            <v>0</v>
          </cell>
          <cell r="BI1127">
            <v>0</v>
          </cell>
        </row>
        <row r="1128">
          <cell r="F1128">
            <v>278310.92000000004</v>
          </cell>
          <cell r="K1128">
            <v>0</v>
          </cell>
          <cell r="L1128">
            <v>212873.65</v>
          </cell>
          <cell r="M1128">
            <v>0</v>
          </cell>
          <cell r="N1128">
            <v>0</v>
          </cell>
          <cell r="O1128">
            <v>48245.36</v>
          </cell>
          <cell r="P1128">
            <v>0</v>
          </cell>
          <cell r="Q1128">
            <v>11791.310000000001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0</v>
          </cell>
          <cell r="AE1128">
            <v>0</v>
          </cell>
          <cell r="AF1128">
            <v>0</v>
          </cell>
          <cell r="AG1128">
            <v>0</v>
          </cell>
          <cell r="AH1128">
            <v>0</v>
          </cell>
          <cell r="AI1128">
            <v>0</v>
          </cell>
          <cell r="AJ1128">
            <v>0</v>
          </cell>
          <cell r="AK1128">
            <v>0</v>
          </cell>
          <cell r="AL1128">
            <v>0</v>
          </cell>
          <cell r="AM1128">
            <v>0</v>
          </cell>
          <cell r="AN1128">
            <v>0</v>
          </cell>
          <cell r="AO1128">
            <v>0</v>
          </cell>
          <cell r="AP1128">
            <v>0</v>
          </cell>
          <cell r="AT1128">
            <v>0</v>
          </cell>
          <cell r="AU1128">
            <v>0</v>
          </cell>
          <cell r="AV1128">
            <v>0</v>
          </cell>
          <cell r="AW1128">
            <v>0</v>
          </cell>
          <cell r="AX1128">
            <v>0</v>
          </cell>
          <cell r="AY1128">
            <v>0</v>
          </cell>
          <cell r="AZ1128">
            <v>0</v>
          </cell>
          <cell r="BA1128">
            <v>0</v>
          </cell>
          <cell r="BB1128">
            <v>0</v>
          </cell>
          <cell r="BG1128">
            <v>0</v>
          </cell>
          <cell r="BH1128">
            <v>0</v>
          </cell>
          <cell r="BI1128">
            <v>0</v>
          </cell>
        </row>
        <row r="1129">
          <cell r="F1129">
            <v>22695.280000000002</v>
          </cell>
          <cell r="K1129">
            <v>0</v>
          </cell>
          <cell r="L1129">
            <v>17359.099999999999</v>
          </cell>
          <cell r="M1129">
            <v>0</v>
          </cell>
          <cell r="N1129">
            <v>0</v>
          </cell>
          <cell r="O1129">
            <v>3934.2400000000002</v>
          </cell>
          <cell r="P1129">
            <v>0</v>
          </cell>
          <cell r="Q1129">
            <v>961.54000000000008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0</v>
          </cell>
          <cell r="AE1129">
            <v>0</v>
          </cell>
          <cell r="AF1129">
            <v>0</v>
          </cell>
          <cell r="AG1129">
            <v>0</v>
          </cell>
          <cell r="AH1129">
            <v>0</v>
          </cell>
          <cell r="AI1129">
            <v>0</v>
          </cell>
          <cell r="AJ1129">
            <v>0</v>
          </cell>
          <cell r="AK1129">
            <v>0</v>
          </cell>
          <cell r="AL1129">
            <v>0</v>
          </cell>
          <cell r="AM1129">
            <v>0</v>
          </cell>
          <cell r="AN1129">
            <v>0</v>
          </cell>
          <cell r="AO1129">
            <v>0</v>
          </cell>
          <cell r="AP1129">
            <v>0</v>
          </cell>
          <cell r="AT1129">
            <v>0</v>
          </cell>
          <cell r="AU1129">
            <v>0</v>
          </cell>
          <cell r="AV1129">
            <v>0</v>
          </cell>
          <cell r="AW1129">
            <v>0</v>
          </cell>
          <cell r="AX1129">
            <v>0</v>
          </cell>
          <cell r="AY1129">
            <v>0</v>
          </cell>
          <cell r="AZ1129">
            <v>0</v>
          </cell>
          <cell r="BA1129">
            <v>0</v>
          </cell>
          <cell r="BB1129">
            <v>0</v>
          </cell>
          <cell r="BG1129">
            <v>0</v>
          </cell>
          <cell r="BH1129">
            <v>0</v>
          </cell>
          <cell r="BI1129">
            <v>0</v>
          </cell>
        </row>
        <row r="1130">
          <cell r="F1130">
            <v>4281.7599999999993</v>
          </cell>
          <cell r="K1130">
            <v>0</v>
          </cell>
          <cell r="L1130">
            <v>3451.84</v>
          </cell>
          <cell r="M1130">
            <v>0</v>
          </cell>
          <cell r="N1130">
            <v>0</v>
          </cell>
          <cell r="O1130">
            <v>600.32000000000005</v>
          </cell>
          <cell r="P1130">
            <v>0</v>
          </cell>
          <cell r="Q1130">
            <v>146.72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0</v>
          </cell>
          <cell r="X1130">
            <v>0</v>
          </cell>
          <cell r="Y1130">
            <v>0</v>
          </cell>
          <cell r="Z1130">
            <v>0</v>
          </cell>
          <cell r="AA1130">
            <v>0</v>
          </cell>
          <cell r="AB1130">
            <v>0</v>
          </cell>
          <cell r="AC1130">
            <v>0</v>
          </cell>
          <cell r="AD1130">
            <v>0</v>
          </cell>
          <cell r="AE1130">
            <v>0</v>
          </cell>
          <cell r="AF1130">
            <v>0</v>
          </cell>
          <cell r="AG1130">
            <v>0</v>
          </cell>
          <cell r="AH1130">
            <v>0</v>
          </cell>
          <cell r="AI1130">
            <v>0</v>
          </cell>
          <cell r="AJ1130">
            <v>0</v>
          </cell>
          <cell r="AK1130">
            <v>0</v>
          </cell>
          <cell r="AL1130">
            <v>0</v>
          </cell>
          <cell r="AM1130">
            <v>0</v>
          </cell>
          <cell r="AN1130">
            <v>0</v>
          </cell>
          <cell r="AO1130">
            <v>0</v>
          </cell>
          <cell r="AP1130">
            <v>0</v>
          </cell>
          <cell r="AT1130">
            <v>0</v>
          </cell>
          <cell r="AU1130">
            <v>0</v>
          </cell>
          <cell r="AV1130">
            <v>0</v>
          </cell>
          <cell r="AW1130">
            <v>0</v>
          </cell>
          <cell r="AX1130">
            <v>0</v>
          </cell>
          <cell r="AY1130">
            <v>0</v>
          </cell>
          <cell r="AZ1130">
            <v>0</v>
          </cell>
          <cell r="BA1130">
            <v>0</v>
          </cell>
          <cell r="BB1130">
            <v>0</v>
          </cell>
          <cell r="BG1130">
            <v>0</v>
          </cell>
          <cell r="BH1130">
            <v>0</v>
          </cell>
          <cell r="BI1130">
            <v>0</v>
          </cell>
        </row>
        <row r="1131">
          <cell r="F1131">
            <v>20911.809999999998</v>
          </cell>
          <cell r="K1131">
            <v>0</v>
          </cell>
          <cell r="L1131">
            <v>16858.54</v>
          </cell>
          <cell r="M1131">
            <v>0</v>
          </cell>
          <cell r="N1131">
            <v>0</v>
          </cell>
          <cell r="O1131">
            <v>2931.92</v>
          </cell>
          <cell r="P1131">
            <v>0</v>
          </cell>
          <cell r="Q1131">
            <v>716.57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0</v>
          </cell>
          <cell r="X1131">
            <v>0</v>
          </cell>
          <cell r="Y1131">
            <v>0</v>
          </cell>
          <cell r="Z1131">
            <v>0</v>
          </cell>
          <cell r="AA1131">
            <v>0</v>
          </cell>
          <cell r="AB1131">
            <v>0</v>
          </cell>
          <cell r="AC1131">
            <v>0</v>
          </cell>
          <cell r="AD1131">
            <v>0</v>
          </cell>
          <cell r="AE1131">
            <v>0</v>
          </cell>
          <cell r="AF1131">
            <v>0</v>
          </cell>
          <cell r="AG1131">
            <v>0</v>
          </cell>
          <cell r="AH1131">
            <v>0</v>
          </cell>
          <cell r="AI1131">
            <v>0</v>
          </cell>
          <cell r="AJ1131">
            <v>0</v>
          </cell>
          <cell r="AK1131">
            <v>0</v>
          </cell>
          <cell r="AL1131">
            <v>0</v>
          </cell>
          <cell r="AM1131">
            <v>0</v>
          </cell>
          <cell r="AN1131">
            <v>0</v>
          </cell>
          <cell r="AO1131">
            <v>0</v>
          </cell>
          <cell r="AP1131">
            <v>0</v>
          </cell>
          <cell r="AT1131">
            <v>0</v>
          </cell>
          <cell r="AU1131">
            <v>0</v>
          </cell>
          <cell r="AV1131">
            <v>0</v>
          </cell>
          <cell r="AW1131">
            <v>0</v>
          </cell>
          <cell r="AX1131">
            <v>0</v>
          </cell>
          <cell r="AY1131">
            <v>0</v>
          </cell>
          <cell r="AZ1131">
            <v>0</v>
          </cell>
          <cell r="BA1131">
            <v>0</v>
          </cell>
          <cell r="BB1131">
            <v>0</v>
          </cell>
          <cell r="BG1131">
            <v>0</v>
          </cell>
          <cell r="BH1131">
            <v>0</v>
          </cell>
          <cell r="BI1131">
            <v>0</v>
          </cell>
        </row>
        <row r="1132">
          <cell r="F1132">
            <v>55777.569999999992</v>
          </cell>
          <cell r="K1132">
            <v>0</v>
          </cell>
          <cell r="L1132">
            <v>44966.38</v>
          </cell>
          <cell r="M1132">
            <v>0</v>
          </cell>
          <cell r="N1132">
            <v>0</v>
          </cell>
          <cell r="O1132">
            <v>7820.2400000000007</v>
          </cell>
          <cell r="P1132">
            <v>0</v>
          </cell>
          <cell r="Q1132">
            <v>1911.2900000000002</v>
          </cell>
          <cell r="R1132">
            <v>0</v>
          </cell>
          <cell r="S1132">
            <v>0</v>
          </cell>
          <cell r="T1132">
            <v>0</v>
          </cell>
          <cell r="U1132">
            <v>0</v>
          </cell>
          <cell r="V1132">
            <v>0</v>
          </cell>
          <cell r="X1132">
            <v>0</v>
          </cell>
          <cell r="Y1132">
            <v>0</v>
          </cell>
          <cell r="Z1132">
            <v>0</v>
          </cell>
          <cell r="AA1132">
            <v>0</v>
          </cell>
          <cell r="AB1132">
            <v>0</v>
          </cell>
          <cell r="AC1132">
            <v>0</v>
          </cell>
          <cell r="AD1132">
            <v>0</v>
          </cell>
          <cell r="AE1132">
            <v>0</v>
          </cell>
          <cell r="AF1132">
            <v>0</v>
          </cell>
          <cell r="AG1132">
            <v>0</v>
          </cell>
          <cell r="AH1132">
            <v>0</v>
          </cell>
          <cell r="AI1132">
            <v>0</v>
          </cell>
          <cell r="AJ1132">
            <v>0</v>
          </cell>
          <cell r="AK1132">
            <v>0</v>
          </cell>
          <cell r="AL1132">
            <v>0</v>
          </cell>
          <cell r="AM1132">
            <v>0</v>
          </cell>
          <cell r="AN1132">
            <v>0</v>
          </cell>
          <cell r="AO1132">
            <v>0</v>
          </cell>
          <cell r="AP1132">
            <v>0</v>
          </cell>
          <cell r="AT1132">
            <v>0</v>
          </cell>
          <cell r="AU1132">
            <v>0</v>
          </cell>
          <cell r="AV1132">
            <v>0</v>
          </cell>
          <cell r="AW1132">
            <v>0</v>
          </cell>
          <cell r="AX1132">
            <v>0</v>
          </cell>
          <cell r="AY1132">
            <v>0</v>
          </cell>
          <cell r="AZ1132">
            <v>0</v>
          </cell>
          <cell r="BA1132">
            <v>0</v>
          </cell>
          <cell r="BB1132">
            <v>0</v>
          </cell>
          <cell r="BG1132">
            <v>0</v>
          </cell>
          <cell r="BH1132">
            <v>0</v>
          </cell>
          <cell r="BI1132">
            <v>0</v>
          </cell>
        </row>
        <row r="1133">
          <cell r="F1133">
            <v>5122.82</v>
          </cell>
          <cell r="K1133">
            <v>0</v>
          </cell>
          <cell r="L1133">
            <v>4129.88</v>
          </cell>
          <cell r="M1133">
            <v>0</v>
          </cell>
          <cell r="N1133">
            <v>0</v>
          </cell>
          <cell r="O1133">
            <v>718.24</v>
          </cell>
          <cell r="P1133">
            <v>0</v>
          </cell>
          <cell r="Q1133">
            <v>175.54000000000002</v>
          </cell>
          <cell r="R1133">
            <v>0</v>
          </cell>
          <cell r="S1133">
            <v>0</v>
          </cell>
          <cell r="T1133">
            <v>0</v>
          </cell>
          <cell r="U1133">
            <v>0</v>
          </cell>
          <cell r="V1133">
            <v>0</v>
          </cell>
          <cell r="X1133">
            <v>0</v>
          </cell>
          <cell r="Y1133">
            <v>0</v>
          </cell>
          <cell r="Z1133">
            <v>0</v>
          </cell>
          <cell r="AA1133">
            <v>0</v>
          </cell>
          <cell r="AB1133">
            <v>0</v>
          </cell>
          <cell r="AC1133">
            <v>0</v>
          </cell>
          <cell r="AD1133">
            <v>0</v>
          </cell>
          <cell r="AE1133">
            <v>0</v>
          </cell>
          <cell r="AF1133">
            <v>0</v>
          </cell>
          <cell r="AG1133">
            <v>0</v>
          </cell>
          <cell r="AH1133">
            <v>0</v>
          </cell>
          <cell r="AI1133">
            <v>0</v>
          </cell>
          <cell r="AJ1133">
            <v>0</v>
          </cell>
          <cell r="AK1133">
            <v>0</v>
          </cell>
          <cell r="AL1133">
            <v>0</v>
          </cell>
          <cell r="AM1133">
            <v>0</v>
          </cell>
          <cell r="AN1133">
            <v>0</v>
          </cell>
          <cell r="AO1133">
            <v>0</v>
          </cell>
          <cell r="AP1133">
            <v>0</v>
          </cell>
          <cell r="AT1133">
            <v>0</v>
          </cell>
          <cell r="AU1133">
            <v>0</v>
          </cell>
          <cell r="AV1133">
            <v>0</v>
          </cell>
          <cell r="AW1133">
            <v>0</v>
          </cell>
          <cell r="AX1133">
            <v>0</v>
          </cell>
          <cell r="AY1133">
            <v>0</v>
          </cell>
          <cell r="AZ1133">
            <v>0</v>
          </cell>
          <cell r="BA1133">
            <v>0</v>
          </cell>
          <cell r="BB1133">
            <v>0</v>
          </cell>
          <cell r="BG1133">
            <v>0</v>
          </cell>
          <cell r="BH1133">
            <v>0</v>
          </cell>
          <cell r="BI1133">
            <v>0</v>
          </cell>
        </row>
        <row r="1134">
          <cell r="F1134">
            <v>245063.52000000002</v>
          </cell>
          <cell r="K1134">
            <v>0</v>
          </cell>
          <cell r="L1134">
            <v>240268.08</v>
          </cell>
          <cell r="M1134">
            <v>0</v>
          </cell>
          <cell r="N1134">
            <v>0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0</v>
          </cell>
          <cell r="V1134">
            <v>0</v>
          </cell>
          <cell r="X1134">
            <v>0</v>
          </cell>
          <cell r="Y1134">
            <v>0</v>
          </cell>
          <cell r="Z1134">
            <v>0</v>
          </cell>
          <cell r="AA1134">
            <v>0</v>
          </cell>
          <cell r="AB1134">
            <v>0</v>
          </cell>
          <cell r="AC1134">
            <v>0</v>
          </cell>
          <cell r="AD1134">
            <v>0</v>
          </cell>
          <cell r="AE1134">
            <v>0</v>
          </cell>
          <cell r="AF1134">
            <v>0</v>
          </cell>
          <cell r="AG1134">
            <v>0</v>
          </cell>
          <cell r="AH1134">
            <v>0</v>
          </cell>
          <cell r="AI1134">
            <v>0</v>
          </cell>
          <cell r="AJ1134">
            <v>0</v>
          </cell>
          <cell r="AK1134">
            <v>0</v>
          </cell>
          <cell r="AL1134">
            <v>0</v>
          </cell>
          <cell r="AM1134">
            <v>0</v>
          </cell>
          <cell r="AN1134">
            <v>0</v>
          </cell>
          <cell r="AO1134">
            <v>0</v>
          </cell>
          <cell r="AP1134">
            <v>0</v>
          </cell>
          <cell r="AT1134">
            <v>0</v>
          </cell>
          <cell r="AU1134">
            <v>0</v>
          </cell>
          <cell r="AV1134">
            <v>0</v>
          </cell>
          <cell r="AW1134">
            <v>0</v>
          </cell>
          <cell r="AX1134">
            <v>0</v>
          </cell>
          <cell r="AY1134">
            <v>0</v>
          </cell>
          <cell r="AZ1134">
            <v>0</v>
          </cell>
          <cell r="BA1134">
            <v>0</v>
          </cell>
          <cell r="BB1134">
            <v>0</v>
          </cell>
          <cell r="BG1134">
            <v>0</v>
          </cell>
          <cell r="BH1134">
            <v>0</v>
          </cell>
          <cell r="BI1134">
            <v>0</v>
          </cell>
        </row>
        <row r="1138">
          <cell r="F1138">
            <v>185049.29</v>
          </cell>
          <cell r="K1138">
            <v>0</v>
          </cell>
          <cell r="L1138">
            <v>129373.75999999999</v>
          </cell>
          <cell r="M1138">
            <v>0</v>
          </cell>
          <cell r="N1138">
            <v>0</v>
          </cell>
          <cell r="O1138">
            <v>45592.56</v>
          </cell>
          <cell r="P1138">
            <v>0</v>
          </cell>
          <cell r="Q1138">
            <v>6381.01</v>
          </cell>
          <cell r="R1138">
            <v>0</v>
          </cell>
          <cell r="S1138">
            <v>0</v>
          </cell>
          <cell r="T1138">
            <v>0</v>
          </cell>
          <cell r="U1138">
            <v>0</v>
          </cell>
          <cell r="V1138">
            <v>0</v>
          </cell>
          <cell r="X1138">
            <v>0</v>
          </cell>
          <cell r="Y1138">
            <v>0</v>
          </cell>
          <cell r="Z1138">
            <v>0</v>
          </cell>
          <cell r="AA1138">
            <v>0</v>
          </cell>
          <cell r="AB1138">
            <v>0</v>
          </cell>
          <cell r="AC1138">
            <v>0</v>
          </cell>
          <cell r="AD1138">
            <v>0</v>
          </cell>
          <cell r="AE1138">
            <v>0</v>
          </cell>
          <cell r="AF1138">
            <v>0</v>
          </cell>
          <cell r="AG1138">
            <v>0</v>
          </cell>
          <cell r="AH1138">
            <v>0</v>
          </cell>
          <cell r="AI1138">
            <v>0</v>
          </cell>
          <cell r="AJ1138">
            <v>0</v>
          </cell>
          <cell r="AK1138">
            <v>0</v>
          </cell>
          <cell r="AL1138">
            <v>0</v>
          </cell>
          <cell r="AM1138">
            <v>0</v>
          </cell>
          <cell r="AN1138">
            <v>0</v>
          </cell>
          <cell r="AO1138">
            <v>0</v>
          </cell>
          <cell r="AP1138">
            <v>0</v>
          </cell>
          <cell r="AT1138">
            <v>0</v>
          </cell>
          <cell r="AU1138">
            <v>0</v>
          </cell>
          <cell r="AV1138">
            <v>0</v>
          </cell>
          <cell r="AW1138">
            <v>0</v>
          </cell>
          <cell r="AX1138">
            <v>0</v>
          </cell>
          <cell r="AY1138">
            <v>0</v>
          </cell>
          <cell r="AZ1138">
            <v>0</v>
          </cell>
          <cell r="BA1138">
            <v>0</v>
          </cell>
          <cell r="BB1138">
            <v>0</v>
          </cell>
          <cell r="BG1138">
            <v>0</v>
          </cell>
          <cell r="BH1138">
            <v>0</v>
          </cell>
          <cell r="BI1138">
            <v>0</v>
          </cell>
        </row>
        <row r="1139">
          <cell r="F1139">
            <v>11787.599999999999</v>
          </cell>
          <cell r="K1139">
            <v>0</v>
          </cell>
          <cell r="L1139">
            <v>8542.9079999999994</v>
          </cell>
          <cell r="M1139">
            <v>0</v>
          </cell>
          <cell r="N1139">
            <v>0</v>
          </cell>
          <cell r="O1139">
            <v>2639.52</v>
          </cell>
          <cell r="P1139">
            <v>0</v>
          </cell>
          <cell r="Q1139">
            <v>369.42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  <cell r="AG1139">
            <v>0</v>
          </cell>
          <cell r="AH1139">
            <v>0</v>
          </cell>
          <cell r="AI1139">
            <v>0</v>
          </cell>
          <cell r="AJ1139">
            <v>0</v>
          </cell>
          <cell r="AK1139">
            <v>0</v>
          </cell>
          <cell r="AL1139">
            <v>0</v>
          </cell>
          <cell r="AM1139">
            <v>0</v>
          </cell>
          <cell r="AN1139">
            <v>0</v>
          </cell>
          <cell r="AO1139">
            <v>0</v>
          </cell>
          <cell r="AP1139">
            <v>0</v>
          </cell>
          <cell r="AT1139">
            <v>0</v>
          </cell>
          <cell r="AU1139">
            <v>0</v>
          </cell>
          <cell r="AV1139">
            <v>0</v>
          </cell>
          <cell r="AW1139">
            <v>0</v>
          </cell>
          <cell r="AX1139">
            <v>0</v>
          </cell>
          <cell r="AY1139">
            <v>0</v>
          </cell>
          <cell r="AZ1139">
            <v>0</v>
          </cell>
          <cell r="BA1139">
            <v>0</v>
          </cell>
          <cell r="BB1139">
            <v>0</v>
          </cell>
          <cell r="BG1139">
            <v>0</v>
          </cell>
          <cell r="BH1139">
            <v>0</v>
          </cell>
          <cell r="BI1139">
            <v>0</v>
          </cell>
        </row>
        <row r="1140">
          <cell r="F1140">
            <v>105336</v>
          </cell>
          <cell r="K1140">
            <v>0</v>
          </cell>
          <cell r="L1140">
            <v>76340.88</v>
          </cell>
          <cell r="M1140">
            <v>0</v>
          </cell>
          <cell r="N1140">
            <v>0</v>
          </cell>
          <cell r="O1140">
            <v>23587.199999999997</v>
          </cell>
          <cell r="P1140">
            <v>0</v>
          </cell>
          <cell r="Q1140">
            <v>3301.2000000000003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>
            <v>0</v>
          </cell>
          <cell r="X1140">
            <v>0</v>
          </cell>
          <cell r="Y1140">
            <v>0</v>
          </cell>
          <cell r="Z1140">
            <v>0</v>
          </cell>
          <cell r="AA1140">
            <v>0</v>
          </cell>
          <cell r="AB1140">
            <v>0</v>
          </cell>
          <cell r="AC1140">
            <v>0</v>
          </cell>
          <cell r="AD1140">
            <v>0</v>
          </cell>
          <cell r="AE1140">
            <v>0</v>
          </cell>
          <cell r="AF1140">
            <v>0</v>
          </cell>
          <cell r="AG1140">
            <v>0</v>
          </cell>
          <cell r="AH1140">
            <v>0</v>
          </cell>
          <cell r="AI1140">
            <v>0</v>
          </cell>
          <cell r="AJ1140">
            <v>0</v>
          </cell>
          <cell r="AK1140">
            <v>0</v>
          </cell>
          <cell r="AL1140">
            <v>0</v>
          </cell>
          <cell r="AM1140">
            <v>0</v>
          </cell>
          <cell r="AN1140">
            <v>0</v>
          </cell>
          <cell r="AO1140">
            <v>0</v>
          </cell>
          <cell r="AP1140">
            <v>0</v>
          </cell>
          <cell r="AT1140">
            <v>0</v>
          </cell>
          <cell r="AU1140">
            <v>0</v>
          </cell>
          <cell r="AV1140">
            <v>0</v>
          </cell>
          <cell r="AW1140">
            <v>0</v>
          </cell>
          <cell r="AX1140">
            <v>0</v>
          </cell>
          <cell r="AY1140">
            <v>0</v>
          </cell>
          <cell r="AZ1140">
            <v>0</v>
          </cell>
          <cell r="BA1140">
            <v>0</v>
          </cell>
          <cell r="BB1140">
            <v>0</v>
          </cell>
          <cell r="BG1140">
            <v>0</v>
          </cell>
          <cell r="BH1140">
            <v>0</v>
          </cell>
          <cell r="BI1140">
            <v>0</v>
          </cell>
        </row>
        <row r="1141">
          <cell r="F1141">
            <v>16538.150000000001</v>
          </cell>
          <cell r="K1141">
            <v>0</v>
          </cell>
          <cell r="L1141">
            <v>12312.91</v>
          </cell>
          <cell r="M1141">
            <v>0</v>
          </cell>
          <cell r="N1141">
            <v>0</v>
          </cell>
          <cell r="O1141">
            <v>3416.3999999999996</v>
          </cell>
          <cell r="P1141">
            <v>0</v>
          </cell>
          <cell r="Q1141">
            <v>478.15000000000003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X1141">
            <v>0</v>
          </cell>
          <cell r="Y1141">
            <v>0</v>
          </cell>
          <cell r="Z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0</v>
          </cell>
          <cell r="AE1141">
            <v>0</v>
          </cell>
          <cell r="AF1141">
            <v>0</v>
          </cell>
          <cell r="AG1141">
            <v>0</v>
          </cell>
          <cell r="AH1141">
            <v>0</v>
          </cell>
          <cell r="AI1141">
            <v>0</v>
          </cell>
          <cell r="AJ1141">
            <v>0</v>
          </cell>
          <cell r="AK1141">
            <v>0</v>
          </cell>
          <cell r="AL1141">
            <v>0</v>
          </cell>
          <cell r="AM1141">
            <v>0</v>
          </cell>
          <cell r="AN1141">
            <v>0</v>
          </cell>
          <cell r="AO1141">
            <v>0</v>
          </cell>
          <cell r="AP1141">
            <v>0</v>
          </cell>
          <cell r="AT1141">
            <v>0</v>
          </cell>
          <cell r="AU1141">
            <v>0</v>
          </cell>
          <cell r="AV1141">
            <v>0</v>
          </cell>
          <cell r="AW1141">
            <v>0</v>
          </cell>
          <cell r="AX1141">
            <v>0</v>
          </cell>
          <cell r="AY1141">
            <v>0</v>
          </cell>
          <cell r="AZ1141">
            <v>0</v>
          </cell>
          <cell r="BA1141">
            <v>0</v>
          </cell>
          <cell r="BB1141">
            <v>0</v>
          </cell>
          <cell r="BG1141">
            <v>0</v>
          </cell>
          <cell r="BH1141">
            <v>0</v>
          </cell>
          <cell r="BI1141">
            <v>0</v>
          </cell>
        </row>
        <row r="1145">
          <cell r="F1145">
            <v>29822.15</v>
          </cell>
          <cell r="K1145">
            <v>0</v>
          </cell>
          <cell r="L1145">
            <v>20849.599999999999</v>
          </cell>
          <cell r="M1145">
            <v>0</v>
          </cell>
          <cell r="N1145">
            <v>0</v>
          </cell>
          <cell r="O1145">
            <v>7347.5999999999995</v>
          </cell>
          <cell r="P1145">
            <v>0</v>
          </cell>
          <cell r="Q1145">
            <v>1028.3500000000001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0</v>
          </cell>
          <cell r="AE1145">
            <v>0</v>
          </cell>
          <cell r="AF1145">
            <v>0</v>
          </cell>
          <cell r="AG1145">
            <v>0</v>
          </cell>
          <cell r="AH1145">
            <v>0</v>
          </cell>
          <cell r="AI1145">
            <v>0</v>
          </cell>
          <cell r="AJ1145">
            <v>0</v>
          </cell>
          <cell r="AK1145">
            <v>0</v>
          </cell>
          <cell r="AL1145">
            <v>0</v>
          </cell>
          <cell r="AM1145">
            <v>0</v>
          </cell>
          <cell r="AN1145">
            <v>0</v>
          </cell>
          <cell r="AO1145">
            <v>0</v>
          </cell>
          <cell r="AP1145">
            <v>0</v>
          </cell>
          <cell r="AT1145">
            <v>0</v>
          </cell>
          <cell r="AU1145">
            <v>0</v>
          </cell>
          <cell r="AV1145">
            <v>0</v>
          </cell>
          <cell r="AW1145">
            <v>0</v>
          </cell>
          <cell r="AX1145">
            <v>0</v>
          </cell>
          <cell r="AY1145">
            <v>0</v>
          </cell>
          <cell r="AZ1145">
            <v>0</v>
          </cell>
          <cell r="BA1145">
            <v>0</v>
          </cell>
          <cell r="BB1145">
            <v>0</v>
          </cell>
          <cell r="BG1145">
            <v>0</v>
          </cell>
          <cell r="BH1145">
            <v>0</v>
          </cell>
          <cell r="BI1145">
            <v>0</v>
          </cell>
        </row>
        <row r="1146">
          <cell r="F1146">
            <v>1329.65</v>
          </cell>
          <cell r="K1146">
            <v>0</v>
          </cell>
          <cell r="L1146">
            <v>929.59999999999991</v>
          </cell>
          <cell r="M1146">
            <v>0</v>
          </cell>
          <cell r="N1146">
            <v>0</v>
          </cell>
          <cell r="O1146">
            <v>327.59999999999997</v>
          </cell>
          <cell r="P1146">
            <v>0</v>
          </cell>
          <cell r="Q1146">
            <v>45.85</v>
          </cell>
          <cell r="R1146">
            <v>0</v>
          </cell>
          <cell r="S1146">
            <v>0</v>
          </cell>
          <cell r="T1146">
            <v>0</v>
          </cell>
          <cell r="U1146">
            <v>0</v>
          </cell>
          <cell r="V1146">
            <v>0</v>
          </cell>
          <cell r="X1146">
            <v>0</v>
          </cell>
          <cell r="Y1146">
            <v>0</v>
          </cell>
          <cell r="Z1146">
            <v>0</v>
          </cell>
          <cell r="AA1146">
            <v>0</v>
          </cell>
          <cell r="AB1146">
            <v>0</v>
          </cell>
          <cell r="AC1146">
            <v>0</v>
          </cell>
          <cell r="AD1146">
            <v>0</v>
          </cell>
          <cell r="AE1146">
            <v>0</v>
          </cell>
          <cell r="AF1146">
            <v>0</v>
          </cell>
          <cell r="AG1146">
            <v>0</v>
          </cell>
          <cell r="AH1146">
            <v>0</v>
          </cell>
          <cell r="AI1146">
            <v>0</v>
          </cell>
          <cell r="AJ1146">
            <v>0</v>
          </cell>
          <cell r="AK1146">
            <v>0</v>
          </cell>
          <cell r="AL1146">
            <v>0</v>
          </cell>
          <cell r="AM1146">
            <v>0</v>
          </cell>
          <cell r="AN1146">
            <v>0</v>
          </cell>
          <cell r="AO1146">
            <v>0</v>
          </cell>
          <cell r="AP1146">
            <v>0</v>
          </cell>
          <cell r="AT1146">
            <v>0</v>
          </cell>
          <cell r="AU1146">
            <v>0</v>
          </cell>
          <cell r="AV1146">
            <v>0</v>
          </cell>
          <cell r="AW1146">
            <v>0</v>
          </cell>
          <cell r="AX1146">
            <v>0</v>
          </cell>
          <cell r="AY1146">
            <v>0</v>
          </cell>
          <cell r="AZ1146">
            <v>0</v>
          </cell>
          <cell r="BA1146">
            <v>0</v>
          </cell>
          <cell r="BB1146">
            <v>0</v>
          </cell>
          <cell r="BG1146">
            <v>0</v>
          </cell>
          <cell r="BH1146">
            <v>0</v>
          </cell>
          <cell r="BI1146">
            <v>0</v>
          </cell>
        </row>
        <row r="1147">
          <cell r="F1147">
            <v>151.96</v>
          </cell>
          <cell r="K1147">
            <v>0</v>
          </cell>
          <cell r="L1147">
            <v>106.24</v>
          </cell>
          <cell r="M1147">
            <v>0</v>
          </cell>
          <cell r="N1147">
            <v>0</v>
          </cell>
          <cell r="O1147">
            <v>37.44</v>
          </cell>
          <cell r="P1147">
            <v>0</v>
          </cell>
          <cell r="Q1147">
            <v>5.24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0</v>
          </cell>
          <cell r="AE1147">
            <v>0</v>
          </cell>
          <cell r="AF1147">
            <v>0</v>
          </cell>
          <cell r="AG1147">
            <v>0</v>
          </cell>
          <cell r="AH1147">
            <v>0</v>
          </cell>
          <cell r="AI1147">
            <v>0</v>
          </cell>
          <cell r="AJ1147">
            <v>0</v>
          </cell>
          <cell r="AK1147">
            <v>0</v>
          </cell>
          <cell r="AL1147">
            <v>0</v>
          </cell>
          <cell r="AM1147">
            <v>0</v>
          </cell>
          <cell r="AN1147">
            <v>0</v>
          </cell>
          <cell r="AO1147">
            <v>0</v>
          </cell>
          <cell r="AP1147">
            <v>0</v>
          </cell>
          <cell r="AT1147">
            <v>0</v>
          </cell>
          <cell r="AU1147">
            <v>0</v>
          </cell>
          <cell r="AV1147">
            <v>0</v>
          </cell>
          <cell r="AW1147">
            <v>0</v>
          </cell>
          <cell r="AX1147">
            <v>0</v>
          </cell>
          <cell r="AY1147">
            <v>0</v>
          </cell>
          <cell r="AZ1147">
            <v>0</v>
          </cell>
          <cell r="BA1147">
            <v>0</v>
          </cell>
          <cell r="BB1147">
            <v>0</v>
          </cell>
          <cell r="BG1147">
            <v>0</v>
          </cell>
          <cell r="BH1147">
            <v>0</v>
          </cell>
          <cell r="BI1147">
            <v>0</v>
          </cell>
        </row>
        <row r="1148">
          <cell r="F1148">
            <v>4596.79</v>
          </cell>
          <cell r="K1148">
            <v>0</v>
          </cell>
          <cell r="L1148">
            <v>3213.7599999999998</v>
          </cell>
          <cell r="M1148">
            <v>0</v>
          </cell>
          <cell r="N1148">
            <v>0</v>
          </cell>
          <cell r="O1148">
            <v>1132.56</v>
          </cell>
          <cell r="P1148">
            <v>0</v>
          </cell>
          <cell r="Q1148">
            <v>158.51000000000002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0</v>
          </cell>
          <cell r="X1148">
            <v>0</v>
          </cell>
          <cell r="Y1148">
            <v>0</v>
          </cell>
          <cell r="Z1148">
            <v>0</v>
          </cell>
          <cell r="AA1148">
            <v>0</v>
          </cell>
          <cell r="AB1148">
            <v>0</v>
          </cell>
          <cell r="AC1148">
            <v>0</v>
          </cell>
          <cell r="AD1148">
            <v>0</v>
          </cell>
          <cell r="AE1148">
            <v>0</v>
          </cell>
          <cell r="AF1148">
            <v>0</v>
          </cell>
          <cell r="AG1148">
            <v>0</v>
          </cell>
          <cell r="AH1148">
            <v>0</v>
          </cell>
          <cell r="AI1148">
            <v>0</v>
          </cell>
          <cell r="AJ1148">
            <v>0</v>
          </cell>
          <cell r="AK1148">
            <v>0</v>
          </cell>
          <cell r="AL1148">
            <v>0</v>
          </cell>
          <cell r="AM1148">
            <v>0</v>
          </cell>
          <cell r="AN1148">
            <v>0</v>
          </cell>
          <cell r="AO1148">
            <v>0</v>
          </cell>
          <cell r="AP1148">
            <v>0</v>
          </cell>
          <cell r="AT1148">
            <v>0</v>
          </cell>
          <cell r="AU1148">
            <v>0</v>
          </cell>
          <cell r="AV1148">
            <v>0</v>
          </cell>
          <cell r="AW1148">
            <v>0</v>
          </cell>
          <cell r="AX1148">
            <v>0</v>
          </cell>
          <cell r="AY1148">
            <v>0</v>
          </cell>
          <cell r="AZ1148">
            <v>0</v>
          </cell>
          <cell r="BA1148">
            <v>0</v>
          </cell>
          <cell r="BB1148">
            <v>0</v>
          </cell>
          <cell r="BG1148">
            <v>0</v>
          </cell>
          <cell r="BH1148">
            <v>0</v>
          </cell>
          <cell r="BI1148">
            <v>0</v>
          </cell>
        </row>
        <row r="1152">
          <cell r="F1152">
            <v>306646</v>
          </cell>
          <cell r="K1152">
            <v>0</v>
          </cell>
          <cell r="L1152">
            <v>234245.19999999998</v>
          </cell>
          <cell r="M1152">
            <v>0</v>
          </cell>
          <cell r="N1152">
            <v>0</v>
          </cell>
          <cell r="O1152">
            <v>58219.199999999997</v>
          </cell>
          <cell r="P1152">
            <v>0</v>
          </cell>
          <cell r="Q1152">
            <v>8148.2000000000007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  <cell r="AG1152">
            <v>0</v>
          </cell>
          <cell r="AH1152">
            <v>0</v>
          </cell>
          <cell r="AI1152">
            <v>0</v>
          </cell>
          <cell r="AJ1152">
            <v>0</v>
          </cell>
          <cell r="AK1152">
            <v>0</v>
          </cell>
          <cell r="AL1152">
            <v>0</v>
          </cell>
          <cell r="AM1152">
            <v>0</v>
          </cell>
          <cell r="AN1152">
            <v>0</v>
          </cell>
          <cell r="AO1152">
            <v>0</v>
          </cell>
          <cell r="AP1152">
            <v>0</v>
          </cell>
          <cell r="AT1152">
            <v>0</v>
          </cell>
          <cell r="AU1152">
            <v>0</v>
          </cell>
          <cell r="AV1152">
            <v>0</v>
          </cell>
          <cell r="AW1152">
            <v>0</v>
          </cell>
          <cell r="AX1152">
            <v>0</v>
          </cell>
          <cell r="AY1152">
            <v>0</v>
          </cell>
          <cell r="AZ1152">
            <v>0</v>
          </cell>
          <cell r="BA1152">
            <v>0</v>
          </cell>
          <cell r="BB1152">
            <v>0</v>
          </cell>
          <cell r="BG1152">
            <v>0</v>
          </cell>
          <cell r="BH1152">
            <v>0</v>
          </cell>
          <cell r="BI1152">
            <v>0</v>
          </cell>
        </row>
        <row r="1153">
          <cell r="F1153">
            <v>61625</v>
          </cell>
          <cell r="K1153">
            <v>0</v>
          </cell>
          <cell r="L1153">
            <v>47074.999999999993</v>
          </cell>
          <cell r="M1153">
            <v>0</v>
          </cell>
          <cell r="N1153">
            <v>0</v>
          </cell>
          <cell r="O1153">
            <v>11700</v>
          </cell>
          <cell r="P1153">
            <v>0</v>
          </cell>
          <cell r="Q1153">
            <v>1637.5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K1153">
            <v>0</v>
          </cell>
          <cell r="AL1153">
            <v>0</v>
          </cell>
          <cell r="AM1153">
            <v>0</v>
          </cell>
          <cell r="AN1153">
            <v>0</v>
          </cell>
          <cell r="AO1153">
            <v>0</v>
          </cell>
          <cell r="AP1153">
            <v>0</v>
          </cell>
          <cell r="AT1153">
            <v>0</v>
          </cell>
          <cell r="AU1153">
            <v>0</v>
          </cell>
          <cell r="AV1153">
            <v>0</v>
          </cell>
          <cell r="AW1153">
            <v>0</v>
          </cell>
          <cell r="AX1153">
            <v>0</v>
          </cell>
          <cell r="AY1153">
            <v>0</v>
          </cell>
          <cell r="AZ1153">
            <v>0</v>
          </cell>
          <cell r="BA1153">
            <v>0</v>
          </cell>
          <cell r="BB1153">
            <v>0</v>
          </cell>
          <cell r="BG1153">
            <v>0</v>
          </cell>
          <cell r="BH1153">
            <v>0</v>
          </cell>
          <cell r="BI1153">
            <v>0</v>
          </cell>
        </row>
        <row r="1154">
          <cell r="F1154">
            <v>162557.28</v>
          </cell>
          <cell r="K1154">
            <v>0</v>
          </cell>
          <cell r="L1154">
            <v>127402.47</v>
          </cell>
          <cell r="M1154">
            <v>0</v>
          </cell>
          <cell r="N1154">
            <v>0</v>
          </cell>
          <cell r="O1154">
            <v>28051.919999999998</v>
          </cell>
          <cell r="P1154">
            <v>0</v>
          </cell>
          <cell r="Q1154">
            <v>3926.07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0</v>
          </cell>
          <cell r="X1154">
            <v>0</v>
          </cell>
          <cell r="Y1154">
            <v>0</v>
          </cell>
          <cell r="Z1154">
            <v>0</v>
          </cell>
          <cell r="AA1154">
            <v>0</v>
          </cell>
          <cell r="AB1154">
            <v>0</v>
          </cell>
          <cell r="AC1154">
            <v>0</v>
          </cell>
          <cell r="AD1154">
            <v>0</v>
          </cell>
          <cell r="AE1154">
            <v>0</v>
          </cell>
          <cell r="AF1154">
            <v>0</v>
          </cell>
          <cell r="AG1154">
            <v>0</v>
          </cell>
          <cell r="AH1154">
            <v>0</v>
          </cell>
          <cell r="AI1154">
            <v>0</v>
          </cell>
          <cell r="AJ1154">
            <v>0</v>
          </cell>
          <cell r="AK1154">
            <v>0</v>
          </cell>
          <cell r="AL1154">
            <v>0</v>
          </cell>
          <cell r="AM1154">
            <v>0</v>
          </cell>
          <cell r="AN1154">
            <v>0</v>
          </cell>
          <cell r="AO1154">
            <v>0</v>
          </cell>
          <cell r="AP1154">
            <v>0</v>
          </cell>
          <cell r="AT1154">
            <v>0</v>
          </cell>
          <cell r="AU1154">
            <v>0</v>
          </cell>
          <cell r="AV1154">
            <v>0</v>
          </cell>
          <cell r="AW1154">
            <v>0</v>
          </cell>
          <cell r="AX1154">
            <v>0</v>
          </cell>
          <cell r="AY1154">
            <v>0</v>
          </cell>
          <cell r="AZ1154">
            <v>0</v>
          </cell>
          <cell r="BA1154">
            <v>0</v>
          </cell>
          <cell r="BB1154">
            <v>0</v>
          </cell>
          <cell r="BG1154">
            <v>0</v>
          </cell>
          <cell r="BH1154">
            <v>0</v>
          </cell>
          <cell r="BI1154">
            <v>0</v>
          </cell>
        </row>
        <row r="1155">
          <cell r="F1155">
            <v>10739.52</v>
          </cell>
          <cell r="K1155">
            <v>0</v>
          </cell>
          <cell r="L1155">
            <v>8416.98</v>
          </cell>
          <cell r="M1155">
            <v>0</v>
          </cell>
          <cell r="N1155">
            <v>0</v>
          </cell>
          <cell r="O1155">
            <v>1853.28</v>
          </cell>
          <cell r="P1155">
            <v>0</v>
          </cell>
          <cell r="Q1155">
            <v>259.38</v>
          </cell>
          <cell r="R1155">
            <v>0</v>
          </cell>
          <cell r="S1155">
            <v>0</v>
          </cell>
          <cell r="T1155">
            <v>0</v>
          </cell>
          <cell r="U1155">
            <v>0</v>
          </cell>
          <cell r="V1155">
            <v>0</v>
          </cell>
          <cell r="X1155">
            <v>0</v>
          </cell>
          <cell r="Y1155">
            <v>0</v>
          </cell>
          <cell r="Z1155">
            <v>0</v>
          </cell>
          <cell r="AA1155">
            <v>0</v>
          </cell>
          <cell r="AB1155">
            <v>0</v>
          </cell>
          <cell r="AC1155">
            <v>0</v>
          </cell>
          <cell r="AD1155">
            <v>0</v>
          </cell>
          <cell r="AE1155">
            <v>0</v>
          </cell>
          <cell r="AF1155">
            <v>0</v>
          </cell>
          <cell r="AG1155">
            <v>0</v>
          </cell>
          <cell r="AH1155">
            <v>0</v>
          </cell>
          <cell r="AI1155">
            <v>0</v>
          </cell>
          <cell r="AJ1155">
            <v>0</v>
          </cell>
          <cell r="AK1155">
            <v>0</v>
          </cell>
          <cell r="AL1155">
            <v>0</v>
          </cell>
          <cell r="AM1155">
            <v>0</v>
          </cell>
          <cell r="AN1155">
            <v>0</v>
          </cell>
          <cell r="AO1155">
            <v>0</v>
          </cell>
          <cell r="AP1155">
            <v>0</v>
          </cell>
          <cell r="AT1155">
            <v>0</v>
          </cell>
          <cell r="AU1155">
            <v>0</v>
          </cell>
          <cell r="AV1155">
            <v>0</v>
          </cell>
          <cell r="AW1155">
            <v>0</v>
          </cell>
          <cell r="AX1155">
            <v>0</v>
          </cell>
          <cell r="AY1155">
            <v>0</v>
          </cell>
          <cell r="AZ1155">
            <v>0</v>
          </cell>
          <cell r="BA1155">
            <v>0</v>
          </cell>
          <cell r="BB1155">
            <v>0</v>
          </cell>
          <cell r="BG1155">
            <v>0</v>
          </cell>
          <cell r="BH1155">
            <v>0</v>
          </cell>
          <cell r="BI1155">
            <v>0</v>
          </cell>
        </row>
        <row r="1156">
          <cell r="F1156">
            <v>20990.880000000001</v>
          </cell>
          <cell r="K1156">
            <v>0</v>
          </cell>
          <cell r="L1156">
            <v>16451.37</v>
          </cell>
          <cell r="M1156">
            <v>0</v>
          </cell>
          <cell r="N1156">
            <v>0</v>
          </cell>
          <cell r="O1156">
            <v>3622.3199999999997</v>
          </cell>
          <cell r="P1156">
            <v>0</v>
          </cell>
          <cell r="Q1156">
            <v>506.97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>
            <v>0</v>
          </cell>
          <cell r="X1156">
            <v>0</v>
          </cell>
          <cell r="Y1156">
            <v>0</v>
          </cell>
          <cell r="Z1156">
            <v>0</v>
          </cell>
          <cell r="AA1156">
            <v>0</v>
          </cell>
          <cell r="AB1156">
            <v>0</v>
          </cell>
          <cell r="AC1156">
            <v>0</v>
          </cell>
          <cell r="AD1156">
            <v>0</v>
          </cell>
          <cell r="AE1156">
            <v>0</v>
          </cell>
          <cell r="AF1156">
            <v>0</v>
          </cell>
          <cell r="AG1156">
            <v>0</v>
          </cell>
          <cell r="AH1156">
            <v>0</v>
          </cell>
          <cell r="AI1156">
            <v>0</v>
          </cell>
          <cell r="AJ1156">
            <v>0</v>
          </cell>
          <cell r="AK1156">
            <v>0</v>
          </cell>
          <cell r="AL1156">
            <v>0</v>
          </cell>
          <cell r="AM1156">
            <v>0</v>
          </cell>
          <cell r="AN1156">
            <v>0</v>
          </cell>
          <cell r="AO1156">
            <v>0</v>
          </cell>
          <cell r="AP1156">
            <v>0</v>
          </cell>
          <cell r="AT1156">
            <v>0</v>
          </cell>
          <cell r="AU1156">
            <v>0</v>
          </cell>
          <cell r="AV1156">
            <v>0</v>
          </cell>
          <cell r="AW1156">
            <v>0</v>
          </cell>
          <cell r="AX1156">
            <v>0</v>
          </cell>
          <cell r="AY1156">
            <v>0</v>
          </cell>
          <cell r="AZ1156">
            <v>0</v>
          </cell>
          <cell r="BA1156">
            <v>0</v>
          </cell>
          <cell r="BB1156">
            <v>0</v>
          </cell>
          <cell r="BG1156">
            <v>0</v>
          </cell>
          <cell r="BH1156">
            <v>0</v>
          </cell>
          <cell r="BI1156">
            <v>0</v>
          </cell>
        </row>
        <row r="1157">
          <cell r="AN1157">
            <v>0</v>
          </cell>
        </row>
        <row r="1158">
          <cell r="F1158">
            <v>366867.9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K1158">
            <v>0</v>
          </cell>
          <cell r="AL1158">
            <v>0</v>
          </cell>
          <cell r="AM1158">
            <v>359672.67</v>
          </cell>
          <cell r="AN1158">
            <v>0</v>
          </cell>
          <cell r="AO1158">
            <v>0</v>
          </cell>
          <cell r="AP1158">
            <v>0</v>
          </cell>
          <cell r="AT1158">
            <v>0</v>
          </cell>
          <cell r="AU1158">
            <v>0</v>
          </cell>
          <cell r="AV1158">
            <v>0</v>
          </cell>
          <cell r="AW1158">
            <v>0</v>
          </cell>
          <cell r="AX1158">
            <v>0</v>
          </cell>
          <cell r="AY1158">
            <v>0</v>
          </cell>
          <cell r="AZ1158">
            <v>0</v>
          </cell>
          <cell r="BA1158">
            <v>0</v>
          </cell>
          <cell r="BB1158">
            <v>0</v>
          </cell>
          <cell r="BG1158">
            <v>0</v>
          </cell>
          <cell r="BH1158">
            <v>359672.67</v>
          </cell>
          <cell r="BI1158">
            <v>366867.9</v>
          </cell>
        </row>
        <row r="1159">
          <cell r="F1159">
            <v>1982.4</v>
          </cell>
          <cell r="K1159">
            <v>0</v>
          </cell>
          <cell r="L1159">
            <v>0</v>
          </cell>
          <cell r="M1159">
            <v>0</v>
          </cell>
          <cell r="N1159">
            <v>0</v>
          </cell>
          <cell r="O1159">
            <v>0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  <cell r="T1159">
            <v>0</v>
          </cell>
          <cell r="U1159">
            <v>0</v>
          </cell>
          <cell r="V1159">
            <v>0</v>
          </cell>
          <cell r="X1159">
            <v>0</v>
          </cell>
          <cell r="Y1159">
            <v>0</v>
          </cell>
          <cell r="Z1159">
            <v>0</v>
          </cell>
          <cell r="AA1159">
            <v>0</v>
          </cell>
          <cell r="AB1159">
            <v>0</v>
          </cell>
          <cell r="AC1159">
            <v>0</v>
          </cell>
          <cell r="AD1159">
            <v>0</v>
          </cell>
          <cell r="AE1159">
            <v>0</v>
          </cell>
          <cell r="AF1159">
            <v>0</v>
          </cell>
          <cell r="AG1159">
            <v>0</v>
          </cell>
          <cell r="AH1159">
            <v>0</v>
          </cell>
          <cell r="AI1159">
            <v>0</v>
          </cell>
          <cell r="AJ1159">
            <v>0</v>
          </cell>
          <cell r="AK1159">
            <v>0</v>
          </cell>
          <cell r="AL1159">
            <v>0</v>
          </cell>
          <cell r="AM1159">
            <v>1943.52</v>
          </cell>
          <cell r="AN1159">
            <v>0</v>
          </cell>
          <cell r="AO1159">
            <v>0</v>
          </cell>
          <cell r="AP1159">
            <v>0</v>
          </cell>
          <cell r="AT1159">
            <v>0</v>
          </cell>
          <cell r="AU1159">
            <v>0</v>
          </cell>
          <cell r="AV1159">
            <v>0</v>
          </cell>
          <cell r="AW1159">
            <v>0</v>
          </cell>
          <cell r="AX1159">
            <v>0</v>
          </cell>
          <cell r="AY1159">
            <v>0</v>
          </cell>
          <cell r="AZ1159">
            <v>0</v>
          </cell>
          <cell r="BA1159">
            <v>0</v>
          </cell>
          <cell r="BB1159">
            <v>0</v>
          </cell>
          <cell r="BG1159">
            <v>0</v>
          </cell>
          <cell r="BH1159">
            <v>1943.52</v>
          </cell>
          <cell r="BI1159">
            <v>1982.4</v>
          </cell>
        </row>
        <row r="1160">
          <cell r="F1160">
            <v>12699.34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K1160">
            <v>0</v>
          </cell>
          <cell r="AL1160">
            <v>0</v>
          </cell>
          <cell r="AM1160">
            <v>12450.060000000001</v>
          </cell>
          <cell r="AN1160">
            <v>0</v>
          </cell>
          <cell r="AO1160">
            <v>0</v>
          </cell>
          <cell r="AP1160">
            <v>0</v>
          </cell>
          <cell r="AT1160">
            <v>0</v>
          </cell>
          <cell r="AU1160">
            <v>0</v>
          </cell>
          <cell r="AV1160">
            <v>0</v>
          </cell>
          <cell r="AW1160">
            <v>0</v>
          </cell>
          <cell r="AX1160">
            <v>0</v>
          </cell>
          <cell r="AY1160">
            <v>0</v>
          </cell>
          <cell r="AZ1160">
            <v>0</v>
          </cell>
          <cell r="BA1160">
            <v>0</v>
          </cell>
          <cell r="BB1160">
            <v>0</v>
          </cell>
          <cell r="BG1160">
            <v>0</v>
          </cell>
          <cell r="BH1160">
            <v>12450.060000000001</v>
          </cell>
          <cell r="BI1160">
            <v>12699.34</v>
          </cell>
        </row>
        <row r="1161">
          <cell r="F1161">
            <v>159086.25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  <cell r="O1161">
            <v>0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  <cell r="T1161">
            <v>0</v>
          </cell>
          <cell r="U1161">
            <v>0</v>
          </cell>
          <cell r="V1161">
            <v>0</v>
          </cell>
          <cell r="X1161">
            <v>0</v>
          </cell>
          <cell r="Y1161">
            <v>0</v>
          </cell>
          <cell r="Z1161">
            <v>0</v>
          </cell>
          <cell r="AA1161">
            <v>0</v>
          </cell>
          <cell r="AB1161">
            <v>0</v>
          </cell>
          <cell r="AC1161">
            <v>0</v>
          </cell>
          <cell r="AD1161">
            <v>0</v>
          </cell>
          <cell r="AE1161">
            <v>0</v>
          </cell>
          <cell r="AF1161">
            <v>0</v>
          </cell>
          <cell r="AG1161">
            <v>0</v>
          </cell>
          <cell r="AH1161">
            <v>0</v>
          </cell>
          <cell r="AI1161">
            <v>0</v>
          </cell>
          <cell r="AJ1161">
            <v>0</v>
          </cell>
          <cell r="AK1161">
            <v>0</v>
          </cell>
          <cell r="AL1161">
            <v>0</v>
          </cell>
          <cell r="AM1161">
            <v>155971.65000000002</v>
          </cell>
          <cell r="AN1161">
            <v>0</v>
          </cell>
          <cell r="AO1161">
            <v>0</v>
          </cell>
          <cell r="AP1161">
            <v>0</v>
          </cell>
          <cell r="AT1161">
            <v>0</v>
          </cell>
          <cell r="AU1161">
            <v>0</v>
          </cell>
          <cell r="AV1161">
            <v>0</v>
          </cell>
          <cell r="AW1161">
            <v>0</v>
          </cell>
          <cell r="AX1161">
            <v>0</v>
          </cell>
          <cell r="AY1161">
            <v>0</v>
          </cell>
          <cell r="AZ1161">
            <v>0</v>
          </cell>
          <cell r="BA1161">
            <v>0</v>
          </cell>
          <cell r="BB1161">
            <v>0</v>
          </cell>
          <cell r="BG1161">
            <v>0</v>
          </cell>
          <cell r="BH1161">
            <v>155971.65000000002</v>
          </cell>
          <cell r="BI1161">
            <v>159086.25</v>
          </cell>
        </row>
        <row r="1162">
          <cell r="F1162">
            <v>371.68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>
            <v>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  <cell r="AE1162">
            <v>0</v>
          </cell>
          <cell r="AF1162">
            <v>0</v>
          </cell>
          <cell r="AG1162">
            <v>0</v>
          </cell>
          <cell r="AH1162">
            <v>0</v>
          </cell>
          <cell r="AI1162">
            <v>0</v>
          </cell>
          <cell r="AJ1162">
            <v>0</v>
          </cell>
          <cell r="AK1162">
            <v>0</v>
          </cell>
          <cell r="AL1162">
            <v>0</v>
          </cell>
          <cell r="AM1162">
            <v>364.4</v>
          </cell>
          <cell r="AN1162">
            <v>0</v>
          </cell>
          <cell r="AO1162">
            <v>0</v>
          </cell>
          <cell r="AP1162">
            <v>0</v>
          </cell>
          <cell r="AT1162">
            <v>0</v>
          </cell>
          <cell r="AU1162">
            <v>0</v>
          </cell>
          <cell r="AV1162">
            <v>0</v>
          </cell>
          <cell r="AW1162">
            <v>0</v>
          </cell>
          <cell r="AX1162">
            <v>0</v>
          </cell>
          <cell r="AY1162">
            <v>0</v>
          </cell>
          <cell r="AZ1162">
            <v>0</v>
          </cell>
          <cell r="BA1162">
            <v>0</v>
          </cell>
          <cell r="BB1162">
            <v>0</v>
          </cell>
          <cell r="BG1162">
            <v>0</v>
          </cell>
          <cell r="BH1162">
            <v>364.4</v>
          </cell>
          <cell r="BI1162">
            <v>371.68</v>
          </cell>
        </row>
        <row r="1168">
          <cell r="F1168">
            <v>0</v>
          </cell>
          <cell r="K1168">
            <v>0</v>
          </cell>
          <cell r="L1168">
            <v>0</v>
          </cell>
          <cell r="M1168">
            <v>0</v>
          </cell>
          <cell r="N1168">
            <v>0</v>
          </cell>
          <cell r="O1168">
            <v>0</v>
          </cell>
          <cell r="P1168">
            <v>0</v>
          </cell>
          <cell r="Q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0</v>
          </cell>
          <cell r="V1168">
            <v>0</v>
          </cell>
          <cell r="X1168">
            <v>0</v>
          </cell>
          <cell r="Y1168">
            <v>0</v>
          </cell>
          <cell r="Z1168">
            <v>0</v>
          </cell>
          <cell r="AA1168">
            <v>0</v>
          </cell>
          <cell r="AB1168">
            <v>0</v>
          </cell>
          <cell r="AC1168">
            <v>0</v>
          </cell>
          <cell r="AD1168">
            <v>0</v>
          </cell>
          <cell r="AE1168">
            <v>0</v>
          </cell>
          <cell r="AF1168">
            <v>0</v>
          </cell>
          <cell r="AG1168">
            <v>0</v>
          </cell>
          <cell r="AH1168">
            <v>0</v>
          </cell>
          <cell r="AI1168">
            <v>0</v>
          </cell>
          <cell r="AJ1168">
            <v>0</v>
          </cell>
          <cell r="AK1168">
            <v>0</v>
          </cell>
          <cell r="AL1168">
            <v>0</v>
          </cell>
          <cell r="AM1168">
            <v>0</v>
          </cell>
          <cell r="AN1168">
            <v>0</v>
          </cell>
          <cell r="AO1168">
            <v>0</v>
          </cell>
          <cell r="AP1168">
            <v>0</v>
          </cell>
          <cell r="AT1168">
            <v>0</v>
          </cell>
          <cell r="AU1168">
            <v>0</v>
          </cell>
          <cell r="AV1168">
            <v>0</v>
          </cell>
          <cell r="AW1168">
            <v>0</v>
          </cell>
          <cell r="AX1168">
            <v>0</v>
          </cell>
          <cell r="AY1168">
            <v>0</v>
          </cell>
          <cell r="AZ1168">
            <v>0</v>
          </cell>
          <cell r="BA1168">
            <v>0</v>
          </cell>
          <cell r="BB1168">
            <v>0</v>
          </cell>
          <cell r="BG1168">
            <v>0</v>
          </cell>
          <cell r="BH1168">
            <v>0</v>
          </cell>
          <cell r="BI1168">
            <v>0</v>
          </cell>
        </row>
        <row r="1169">
          <cell r="F1169">
            <v>0</v>
          </cell>
          <cell r="K1169">
            <v>0</v>
          </cell>
          <cell r="L1169">
            <v>0</v>
          </cell>
          <cell r="M1169">
            <v>0</v>
          </cell>
          <cell r="N1169">
            <v>0</v>
          </cell>
          <cell r="O1169">
            <v>0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  <cell r="T1169">
            <v>0</v>
          </cell>
          <cell r="U1169">
            <v>0</v>
          </cell>
          <cell r="V1169">
            <v>0</v>
          </cell>
          <cell r="X1169">
            <v>0</v>
          </cell>
          <cell r="Y1169">
            <v>0</v>
          </cell>
          <cell r="Z1169">
            <v>0</v>
          </cell>
          <cell r="AA1169">
            <v>0</v>
          </cell>
          <cell r="AB1169">
            <v>0</v>
          </cell>
          <cell r="AC1169">
            <v>0</v>
          </cell>
          <cell r="AD1169">
            <v>0</v>
          </cell>
          <cell r="AE1169">
            <v>0</v>
          </cell>
          <cell r="AF1169">
            <v>0</v>
          </cell>
          <cell r="AG1169">
            <v>0</v>
          </cell>
          <cell r="AH1169">
            <v>0</v>
          </cell>
          <cell r="AI1169">
            <v>0</v>
          </cell>
          <cell r="AJ1169">
            <v>0</v>
          </cell>
          <cell r="AK1169">
            <v>0</v>
          </cell>
          <cell r="AL1169">
            <v>0</v>
          </cell>
          <cell r="AM1169">
            <v>0</v>
          </cell>
          <cell r="AN1169">
            <v>0</v>
          </cell>
          <cell r="AO1169">
            <v>0</v>
          </cell>
          <cell r="AP1169">
            <v>0</v>
          </cell>
          <cell r="AT1169">
            <v>0</v>
          </cell>
          <cell r="AU1169">
            <v>0</v>
          </cell>
          <cell r="AV1169">
            <v>0</v>
          </cell>
          <cell r="AW1169">
            <v>0</v>
          </cell>
          <cell r="AX1169">
            <v>0</v>
          </cell>
          <cell r="AY1169">
            <v>0</v>
          </cell>
          <cell r="AZ1169">
            <v>0</v>
          </cell>
          <cell r="BA1169">
            <v>0</v>
          </cell>
          <cell r="BB1169">
            <v>0</v>
          </cell>
          <cell r="BG1169">
            <v>0</v>
          </cell>
          <cell r="BH1169">
            <v>0</v>
          </cell>
          <cell r="BI1169">
            <v>0</v>
          </cell>
        </row>
        <row r="1170">
          <cell r="F1170">
            <v>499776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0</v>
          </cell>
          <cell r="T1170">
            <v>0</v>
          </cell>
          <cell r="U1170">
            <v>0</v>
          </cell>
          <cell r="V1170">
            <v>0</v>
          </cell>
          <cell r="X1170">
            <v>0</v>
          </cell>
          <cell r="Y1170">
            <v>0</v>
          </cell>
          <cell r="Z1170">
            <v>0</v>
          </cell>
          <cell r="AA1170">
            <v>0</v>
          </cell>
          <cell r="AB1170">
            <v>0</v>
          </cell>
          <cell r="AC1170">
            <v>0</v>
          </cell>
          <cell r="AD1170">
            <v>0</v>
          </cell>
          <cell r="AE1170">
            <v>0</v>
          </cell>
          <cell r="AF1170">
            <v>0</v>
          </cell>
          <cell r="AG1170">
            <v>499776</v>
          </cell>
          <cell r="AH1170">
            <v>0</v>
          </cell>
          <cell r="AI1170">
            <v>0</v>
          </cell>
          <cell r="AJ1170">
            <v>0</v>
          </cell>
          <cell r="AK1170">
            <v>0</v>
          </cell>
          <cell r="AL1170">
            <v>0</v>
          </cell>
          <cell r="AM1170">
            <v>0</v>
          </cell>
          <cell r="AN1170">
            <v>0</v>
          </cell>
          <cell r="AO1170">
            <v>0</v>
          </cell>
          <cell r="AP1170">
            <v>0</v>
          </cell>
          <cell r="AT1170">
            <v>0</v>
          </cell>
          <cell r="AU1170">
            <v>0</v>
          </cell>
          <cell r="AV1170">
            <v>0</v>
          </cell>
          <cell r="AW1170">
            <v>0</v>
          </cell>
          <cell r="AX1170">
            <v>0</v>
          </cell>
          <cell r="AY1170">
            <v>0</v>
          </cell>
          <cell r="AZ1170">
            <v>0</v>
          </cell>
          <cell r="BA1170">
            <v>0</v>
          </cell>
          <cell r="BB1170">
            <v>0</v>
          </cell>
          <cell r="BG1170">
            <v>0</v>
          </cell>
          <cell r="BH1170">
            <v>499776</v>
          </cell>
          <cell r="BI1170">
            <v>499776</v>
          </cell>
        </row>
        <row r="1171">
          <cell r="F1171">
            <v>2192</v>
          </cell>
          <cell r="K1171">
            <v>0</v>
          </cell>
          <cell r="L1171">
            <v>0</v>
          </cell>
          <cell r="M1171">
            <v>0</v>
          </cell>
          <cell r="N1171">
            <v>0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X1171">
            <v>0</v>
          </cell>
          <cell r="Y1171">
            <v>0</v>
          </cell>
          <cell r="Z1171">
            <v>0</v>
          </cell>
          <cell r="AA1171">
            <v>0</v>
          </cell>
          <cell r="AB1171">
            <v>0</v>
          </cell>
          <cell r="AC1171">
            <v>0</v>
          </cell>
          <cell r="AD1171">
            <v>0</v>
          </cell>
          <cell r="AE1171">
            <v>0</v>
          </cell>
          <cell r="AF1171">
            <v>0</v>
          </cell>
          <cell r="AG1171">
            <v>2192</v>
          </cell>
          <cell r="AH1171">
            <v>0</v>
          </cell>
          <cell r="AI1171">
            <v>0</v>
          </cell>
          <cell r="AJ1171">
            <v>0</v>
          </cell>
          <cell r="AK1171">
            <v>0</v>
          </cell>
          <cell r="AL1171">
            <v>0</v>
          </cell>
          <cell r="AM1171">
            <v>0</v>
          </cell>
          <cell r="AN1171">
            <v>0</v>
          </cell>
          <cell r="AO1171">
            <v>0</v>
          </cell>
          <cell r="AP1171">
            <v>0</v>
          </cell>
          <cell r="AT1171">
            <v>0</v>
          </cell>
          <cell r="AU1171">
            <v>0</v>
          </cell>
          <cell r="AV1171">
            <v>0</v>
          </cell>
          <cell r="AW1171">
            <v>0</v>
          </cell>
          <cell r="AX1171">
            <v>0</v>
          </cell>
          <cell r="AY1171">
            <v>0</v>
          </cell>
          <cell r="AZ1171">
            <v>0</v>
          </cell>
          <cell r="BA1171">
            <v>0</v>
          </cell>
          <cell r="BB1171">
            <v>0</v>
          </cell>
          <cell r="BG1171">
            <v>0</v>
          </cell>
          <cell r="BH1171">
            <v>2192</v>
          </cell>
          <cell r="BI1171">
            <v>2192</v>
          </cell>
        </row>
        <row r="1172">
          <cell r="F1172">
            <v>13140</v>
          </cell>
          <cell r="K1172">
            <v>0</v>
          </cell>
          <cell r="L1172">
            <v>0</v>
          </cell>
          <cell r="M1172">
            <v>0</v>
          </cell>
          <cell r="N1172">
            <v>0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0</v>
          </cell>
          <cell r="T1172">
            <v>0</v>
          </cell>
          <cell r="U1172">
            <v>0</v>
          </cell>
          <cell r="V1172">
            <v>0</v>
          </cell>
          <cell r="X1172">
            <v>0</v>
          </cell>
          <cell r="Y1172">
            <v>0</v>
          </cell>
          <cell r="Z1172">
            <v>0</v>
          </cell>
          <cell r="AA1172">
            <v>0</v>
          </cell>
          <cell r="AB1172">
            <v>0</v>
          </cell>
          <cell r="AC1172">
            <v>0</v>
          </cell>
          <cell r="AD1172">
            <v>0</v>
          </cell>
          <cell r="AE1172">
            <v>0</v>
          </cell>
          <cell r="AF1172">
            <v>0</v>
          </cell>
          <cell r="AG1172">
            <v>13140</v>
          </cell>
          <cell r="AH1172">
            <v>0</v>
          </cell>
          <cell r="AI1172">
            <v>0</v>
          </cell>
          <cell r="AJ1172">
            <v>0</v>
          </cell>
          <cell r="AK1172">
            <v>0</v>
          </cell>
          <cell r="AL1172">
            <v>0</v>
          </cell>
          <cell r="AM1172">
            <v>0</v>
          </cell>
          <cell r="AN1172">
            <v>0</v>
          </cell>
          <cell r="AO1172">
            <v>0</v>
          </cell>
          <cell r="AP1172">
            <v>0</v>
          </cell>
          <cell r="AT1172">
            <v>0</v>
          </cell>
          <cell r="AU1172">
            <v>0</v>
          </cell>
          <cell r="AV1172">
            <v>0</v>
          </cell>
          <cell r="AW1172">
            <v>0</v>
          </cell>
          <cell r="AX1172">
            <v>0</v>
          </cell>
          <cell r="AY1172">
            <v>0</v>
          </cell>
          <cell r="AZ1172">
            <v>0</v>
          </cell>
          <cell r="BA1172">
            <v>0</v>
          </cell>
          <cell r="BB1172">
            <v>0</v>
          </cell>
          <cell r="BG1172">
            <v>0</v>
          </cell>
          <cell r="BH1172">
            <v>13140</v>
          </cell>
          <cell r="BI1172">
            <v>13140</v>
          </cell>
        </row>
        <row r="1173">
          <cell r="F1173">
            <v>24112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24112</v>
          </cell>
          <cell r="AH1173">
            <v>0</v>
          </cell>
          <cell r="AI1173">
            <v>0</v>
          </cell>
          <cell r="AJ1173">
            <v>0</v>
          </cell>
          <cell r="AK1173">
            <v>0</v>
          </cell>
          <cell r="AL1173">
            <v>0</v>
          </cell>
          <cell r="AM1173">
            <v>0</v>
          </cell>
          <cell r="AN1173">
            <v>0</v>
          </cell>
          <cell r="AO1173">
            <v>0</v>
          </cell>
          <cell r="AP1173">
            <v>0</v>
          </cell>
          <cell r="AT1173">
            <v>0</v>
          </cell>
          <cell r="AU1173">
            <v>0</v>
          </cell>
          <cell r="AV1173">
            <v>0</v>
          </cell>
          <cell r="AW1173">
            <v>0</v>
          </cell>
          <cell r="AX1173">
            <v>0</v>
          </cell>
          <cell r="AY1173">
            <v>0</v>
          </cell>
          <cell r="AZ1173">
            <v>0</v>
          </cell>
          <cell r="BA1173">
            <v>0</v>
          </cell>
          <cell r="BB1173">
            <v>0</v>
          </cell>
          <cell r="BG1173">
            <v>0</v>
          </cell>
          <cell r="BH1173">
            <v>24112</v>
          </cell>
          <cell r="BI1173">
            <v>24112</v>
          </cell>
        </row>
        <row r="1174">
          <cell r="F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0</v>
          </cell>
          <cell r="AE1174">
            <v>0</v>
          </cell>
          <cell r="AF1174">
            <v>0</v>
          </cell>
          <cell r="AG1174">
            <v>0</v>
          </cell>
          <cell r="AH1174">
            <v>0</v>
          </cell>
          <cell r="AI1174">
            <v>0</v>
          </cell>
          <cell r="AJ1174">
            <v>0</v>
          </cell>
          <cell r="AK1174">
            <v>0</v>
          </cell>
          <cell r="AL1174">
            <v>0</v>
          </cell>
          <cell r="AM1174">
            <v>0</v>
          </cell>
          <cell r="AN1174">
            <v>0</v>
          </cell>
          <cell r="AO1174">
            <v>0</v>
          </cell>
          <cell r="AP1174">
            <v>0</v>
          </cell>
          <cell r="AT1174">
            <v>0</v>
          </cell>
          <cell r="AU1174">
            <v>0</v>
          </cell>
          <cell r="AV1174">
            <v>0</v>
          </cell>
          <cell r="AW1174">
            <v>0</v>
          </cell>
          <cell r="AX1174">
            <v>0</v>
          </cell>
          <cell r="AY1174">
            <v>0</v>
          </cell>
          <cell r="AZ1174">
            <v>0</v>
          </cell>
          <cell r="BA1174">
            <v>0</v>
          </cell>
          <cell r="BB1174">
            <v>0</v>
          </cell>
          <cell r="BG1174">
            <v>0</v>
          </cell>
          <cell r="BH1174">
            <v>0</v>
          </cell>
          <cell r="BI1174">
            <v>0</v>
          </cell>
        </row>
        <row r="1175">
          <cell r="F1175">
            <v>11242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11242</v>
          </cell>
          <cell r="AH1175">
            <v>0</v>
          </cell>
          <cell r="AI1175">
            <v>0</v>
          </cell>
          <cell r="AJ1175">
            <v>0</v>
          </cell>
          <cell r="AK1175">
            <v>0</v>
          </cell>
          <cell r="AL1175">
            <v>0</v>
          </cell>
          <cell r="AM1175">
            <v>0</v>
          </cell>
          <cell r="AN1175">
            <v>0</v>
          </cell>
          <cell r="AO1175">
            <v>0</v>
          </cell>
          <cell r="AP1175">
            <v>0</v>
          </cell>
          <cell r="AT1175">
            <v>0</v>
          </cell>
          <cell r="AU1175">
            <v>0</v>
          </cell>
          <cell r="AV1175">
            <v>0</v>
          </cell>
          <cell r="AW1175">
            <v>0</v>
          </cell>
          <cell r="AX1175">
            <v>0</v>
          </cell>
          <cell r="AY1175">
            <v>0</v>
          </cell>
          <cell r="AZ1175">
            <v>0</v>
          </cell>
          <cell r="BA1175">
            <v>0</v>
          </cell>
          <cell r="BB1175">
            <v>0</v>
          </cell>
          <cell r="BG1175">
            <v>0</v>
          </cell>
          <cell r="BH1175">
            <v>11242</v>
          </cell>
          <cell r="BI1175">
            <v>11242</v>
          </cell>
        </row>
        <row r="1176">
          <cell r="F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  <cell r="AG1176">
            <v>0</v>
          </cell>
          <cell r="AH1176">
            <v>0</v>
          </cell>
          <cell r="AI1176">
            <v>0</v>
          </cell>
          <cell r="AJ1176">
            <v>0</v>
          </cell>
          <cell r="AK1176">
            <v>0</v>
          </cell>
          <cell r="AL1176">
            <v>0</v>
          </cell>
          <cell r="AM1176">
            <v>0</v>
          </cell>
          <cell r="AN1176">
            <v>0</v>
          </cell>
          <cell r="AO1176">
            <v>0</v>
          </cell>
          <cell r="AP1176">
            <v>0</v>
          </cell>
          <cell r="AT1176">
            <v>0</v>
          </cell>
          <cell r="AU1176">
            <v>0</v>
          </cell>
          <cell r="AV1176">
            <v>0</v>
          </cell>
          <cell r="AW1176">
            <v>0</v>
          </cell>
          <cell r="AX1176">
            <v>0</v>
          </cell>
          <cell r="AY1176">
            <v>0</v>
          </cell>
          <cell r="AZ1176">
            <v>0</v>
          </cell>
          <cell r="BA1176">
            <v>0</v>
          </cell>
          <cell r="BB1176">
            <v>0</v>
          </cell>
          <cell r="BG1176">
            <v>0</v>
          </cell>
          <cell r="BH1176">
            <v>0</v>
          </cell>
          <cell r="BI1176">
            <v>0</v>
          </cell>
        </row>
        <row r="1177">
          <cell r="F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K1177">
            <v>0</v>
          </cell>
          <cell r="AL1177">
            <v>0</v>
          </cell>
          <cell r="AM1177">
            <v>0</v>
          </cell>
          <cell r="AN1177">
            <v>0</v>
          </cell>
          <cell r="AO1177">
            <v>0</v>
          </cell>
          <cell r="AP1177">
            <v>0</v>
          </cell>
          <cell r="AT1177">
            <v>0</v>
          </cell>
          <cell r="AU1177">
            <v>0</v>
          </cell>
          <cell r="AV1177">
            <v>0</v>
          </cell>
          <cell r="AW1177">
            <v>0</v>
          </cell>
          <cell r="AX1177">
            <v>0</v>
          </cell>
          <cell r="AY1177">
            <v>0</v>
          </cell>
          <cell r="AZ1177">
            <v>0</v>
          </cell>
          <cell r="BA1177">
            <v>0</v>
          </cell>
          <cell r="BB1177">
            <v>0</v>
          </cell>
          <cell r="BG1177">
            <v>0</v>
          </cell>
          <cell r="BH1177">
            <v>0</v>
          </cell>
          <cell r="BI1177">
            <v>0</v>
          </cell>
        </row>
        <row r="1178">
          <cell r="F1178">
            <v>0</v>
          </cell>
          <cell r="K1178">
            <v>0</v>
          </cell>
          <cell r="L1178">
            <v>0</v>
          </cell>
          <cell r="M1178">
            <v>0</v>
          </cell>
          <cell r="N1178">
            <v>0</v>
          </cell>
          <cell r="O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  <cell r="T1178">
            <v>0</v>
          </cell>
          <cell r="U1178">
            <v>0</v>
          </cell>
          <cell r="V1178">
            <v>0</v>
          </cell>
          <cell r="X1178">
            <v>0</v>
          </cell>
          <cell r="Y1178">
            <v>0</v>
          </cell>
          <cell r="Z1178">
            <v>0</v>
          </cell>
          <cell r="AA1178">
            <v>0</v>
          </cell>
          <cell r="AB1178">
            <v>0</v>
          </cell>
          <cell r="AC1178">
            <v>0</v>
          </cell>
          <cell r="AD1178">
            <v>0</v>
          </cell>
          <cell r="AE1178">
            <v>0</v>
          </cell>
          <cell r="AF1178">
            <v>0</v>
          </cell>
          <cell r="AG1178">
            <v>0</v>
          </cell>
          <cell r="AH1178">
            <v>0</v>
          </cell>
          <cell r="AI1178">
            <v>0</v>
          </cell>
          <cell r="AJ1178">
            <v>0</v>
          </cell>
          <cell r="AK1178">
            <v>0</v>
          </cell>
          <cell r="AL1178">
            <v>0</v>
          </cell>
          <cell r="AM1178">
            <v>0</v>
          </cell>
          <cell r="AN1178">
            <v>0</v>
          </cell>
          <cell r="AO1178">
            <v>0</v>
          </cell>
          <cell r="AP1178">
            <v>0</v>
          </cell>
          <cell r="AT1178">
            <v>0</v>
          </cell>
          <cell r="AU1178">
            <v>0</v>
          </cell>
          <cell r="AV1178">
            <v>0</v>
          </cell>
          <cell r="AW1178">
            <v>0</v>
          </cell>
          <cell r="AX1178">
            <v>0</v>
          </cell>
          <cell r="AY1178">
            <v>0</v>
          </cell>
          <cell r="AZ1178">
            <v>0</v>
          </cell>
          <cell r="BA1178">
            <v>0</v>
          </cell>
          <cell r="BB1178">
            <v>0</v>
          </cell>
          <cell r="BG1178">
            <v>0</v>
          </cell>
          <cell r="BH1178">
            <v>0</v>
          </cell>
          <cell r="BI1178">
            <v>0</v>
          </cell>
        </row>
        <row r="1179">
          <cell r="F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K1179">
            <v>0</v>
          </cell>
          <cell r="AL1179">
            <v>0</v>
          </cell>
          <cell r="AM1179">
            <v>0</v>
          </cell>
          <cell r="AN1179">
            <v>0</v>
          </cell>
          <cell r="AO1179">
            <v>0</v>
          </cell>
          <cell r="AP1179">
            <v>0</v>
          </cell>
          <cell r="AT1179">
            <v>0</v>
          </cell>
          <cell r="AU1179">
            <v>0</v>
          </cell>
          <cell r="AV1179">
            <v>0</v>
          </cell>
          <cell r="AW1179">
            <v>0</v>
          </cell>
          <cell r="AX1179">
            <v>0</v>
          </cell>
          <cell r="AY1179">
            <v>0</v>
          </cell>
          <cell r="AZ1179">
            <v>0</v>
          </cell>
          <cell r="BA1179">
            <v>0</v>
          </cell>
          <cell r="BB1179">
            <v>0</v>
          </cell>
          <cell r="BG1179">
            <v>0</v>
          </cell>
          <cell r="BH1179">
            <v>0</v>
          </cell>
          <cell r="BI1179">
            <v>0</v>
          </cell>
        </row>
        <row r="1180">
          <cell r="F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  <cell r="AG1180">
            <v>0</v>
          </cell>
          <cell r="AH1180">
            <v>0</v>
          </cell>
          <cell r="AI1180">
            <v>0</v>
          </cell>
          <cell r="AJ1180">
            <v>0</v>
          </cell>
          <cell r="AK1180">
            <v>0</v>
          </cell>
          <cell r="AL1180">
            <v>0</v>
          </cell>
          <cell r="AM1180">
            <v>0</v>
          </cell>
          <cell r="AN1180">
            <v>0</v>
          </cell>
          <cell r="AO1180">
            <v>0</v>
          </cell>
          <cell r="AP1180">
            <v>0</v>
          </cell>
          <cell r="AT1180">
            <v>0</v>
          </cell>
          <cell r="AU1180">
            <v>0</v>
          </cell>
          <cell r="AV1180">
            <v>0</v>
          </cell>
          <cell r="AW1180">
            <v>0</v>
          </cell>
          <cell r="AX1180">
            <v>0</v>
          </cell>
          <cell r="AY1180">
            <v>0</v>
          </cell>
          <cell r="AZ1180">
            <v>0</v>
          </cell>
          <cell r="BA1180">
            <v>0</v>
          </cell>
          <cell r="BB1180">
            <v>0</v>
          </cell>
          <cell r="BG1180">
            <v>0</v>
          </cell>
          <cell r="BH1180">
            <v>0</v>
          </cell>
          <cell r="BI1180">
            <v>0</v>
          </cell>
        </row>
        <row r="1181">
          <cell r="F1181">
            <v>95215</v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0</v>
          </cell>
          <cell r="V1181">
            <v>0</v>
          </cell>
          <cell r="X1181">
            <v>0</v>
          </cell>
          <cell r="Y1181">
            <v>0</v>
          </cell>
          <cell r="Z1181">
            <v>0</v>
          </cell>
          <cell r="AA1181">
            <v>0</v>
          </cell>
          <cell r="AB1181">
            <v>0</v>
          </cell>
          <cell r="AC1181">
            <v>0</v>
          </cell>
          <cell r="AD1181">
            <v>0</v>
          </cell>
          <cell r="AE1181">
            <v>0</v>
          </cell>
          <cell r="AF1181">
            <v>0</v>
          </cell>
          <cell r="AG1181">
            <v>95215</v>
          </cell>
          <cell r="AH1181">
            <v>0</v>
          </cell>
          <cell r="AI1181">
            <v>0</v>
          </cell>
          <cell r="AJ1181">
            <v>0</v>
          </cell>
          <cell r="AK1181">
            <v>0</v>
          </cell>
          <cell r="AL1181">
            <v>0</v>
          </cell>
          <cell r="AM1181">
            <v>0</v>
          </cell>
          <cell r="AN1181">
            <v>0</v>
          </cell>
          <cell r="AO1181">
            <v>0</v>
          </cell>
          <cell r="AP1181">
            <v>0</v>
          </cell>
          <cell r="AT1181">
            <v>0</v>
          </cell>
          <cell r="AU1181">
            <v>0</v>
          </cell>
          <cell r="AV1181">
            <v>0</v>
          </cell>
          <cell r="AW1181">
            <v>0</v>
          </cell>
          <cell r="AX1181">
            <v>0</v>
          </cell>
          <cell r="AY1181">
            <v>0</v>
          </cell>
          <cell r="AZ1181">
            <v>0</v>
          </cell>
          <cell r="BA1181">
            <v>0</v>
          </cell>
          <cell r="BB1181">
            <v>0</v>
          </cell>
          <cell r="BG1181">
            <v>0</v>
          </cell>
          <cell r="BH1181">
            <v>95215</v>
          </cell>
          <cell r="BI1181">
            <v>95215</v>
          </cell>
        </row>
        <row r="1182">
          <cell r="F1182">
            <v>10074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0</v>
          </cell>
          <cell r="X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0</v>
          </cell>
          <cell r="AE1182">
            <v>0</v>
          </cell>
          <cell r="AF1182">
            <v>0</v>
          </cell>
          <cell r="AG1182">
            <v>10074</v>
          </cell>
          <cell r="AH1182">
            <v>0</v>
          </cell>
          <cell r="AI1182">
            <v>0</v>
          </cell>
          <cell r="AJ1182">
            <v>0</v>
          </cell>
          <cell r="AK1182">
            <v>0</v>
          </cell>
          <cell r="AL1182">
            <v>0</v>
          </cell>
          <cell r="AM1182">
            <v>0</v>
          </cell>
          <cell r="AN1182">
            <v>0</v>
          </cell>
          <cell r="AO1182">
            <v>0</v>
          </cell>
          <cell r="AP1182">
            <v>0</v>
          </cell>
          <cell r="AT1182">
            <v>0</v>
          </cell>
          <cell r="AU1182">
            <v>0</v>
          </cell>
          <cell r="AV1182">
            <v>0</v>
          </cell>
          <cell r="AW1182">
            <v>0</v>
          </cell>
          <cell r="AX1182">
            <v>0</v>
          </cell>
          <cell r="AY1182">
            <v>0</v>
          </cell>
          <cell r="AZ1182">
            <v>0</v>
          </cell>
          <cell r="BA1182">
            <v>0</v>
          </cell>
          <cell r="BB1182">
            <v>0</v>
          </cell>
          <cell r="BG1182">
            <v>0</v>
          </cell>
          <cell r="BH1182">
            <v>10074</v>
          </cell>
          <cell r="BI1182">
            <v>10074</v>
          </cell>
        </row>
        <row r="1183">
          <cell r="F1183">
            <v>80556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0</v>
          </cell>
          <cell r="X1183">
            <v>0</v>
          </cell>
          <cell r="Y1183">
            <v>0</v>
          </cell>
          <cell r="Z1183">
            <v>0</v>
          </cell>
          <cell r="AA1183">
            <v>0</v>
          </cell>
          <cell r="AB1183">
            <v>0</v>
          </cell>
          <cell r="AC1183">
            <v>0</v>
          </cell>
          <cell r="AD1183">
            <v>0</v>
          </cell>
          <cell r="AE1183">
            <v>0</v>
          </cell>
          <cell r="AF1183">
            <v>0</v>
          </cell>
          <cell r="AG1183">
            <v>80556</v>
          </cell>
          <cell r="AH1183">
            <v>0</v>
          </cell>
          <cell r="AI1183">
            <v>0</v>
          </cell>
          <cell r="AJ1183">
            <v>0</v>
          </cell>
          <cell r="AK1183">
            <v>0</v>
          </cell>
          <cell r="AL1183">
            <v>0</v>
          </cell>
          <cell r="AM1183">
            <v>0</v>
          </cell>
          <cell r="AN1183">
            <v>0</v>
          </cell>
          <cell r="AO1183">
            <v>0</v>
          </cell>
          <cell r="AP1183">
            <v>0</v>
          </cell>
          <cell r="AT1183">
            <v>0</v>
          </cell>
          <cell r="AU1183">
            <v>0</v>
          </cell>
          <cell r="AV1183">
            <v>0</v>
          </cell>
          <cell r="AW1183">
            <v>0</v>
          </cell>
          <cell r="AX1183">
            <v>0</v>
          </cell>
          <cell r="AY1183">
            <v>0</v>
          </cell>
          <cell r="AZ1183">
            <v>0</v>
          </cell>
          <cell r="BA1183">
            <v>0</v>
          </cell>
          <cell r="BB1183">
            <v>0</v>
          </cell>
          <cell r="BG1183">
            <v>0</v>
          </cell>
          <cell r="BH1183">
            <v>80556</v>
          </cell>
          <cell r="BI1183">
            <v>80556</v>
          </cell>
        </row>
        <row r="1187">
          <cell r="F1187">
            <v>5256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0</v>
          </cell>
          <cell r="X1187">
            <v>0</v>
          </cell>
          <cell r="Y1187">
            <v>0</v>
          </cell>
          <cell r="Z1187">
            <v>0</v>
          </cell>
          <cell r="AA1187">
            <v>0</v>
          </cell>
          <cell r="AB1187">
            <v>0</v>
          </cell>
          <cell r="AC1187">
            <v>0</v>
          </cell>
          <cell r="AD1187">
            <v>0</v>
          </cell>
          <cell r="AE1187">
            <v>0</v>
          </cell>
          <cell r="AF1187">
            <v>0</v>
          </cell>
          <cell r="AG1187">
            <v>5256</v>
          </cell>
          <cell r="AH1187">
            <v>0</v>
          </cell>
          <cell r="AI1187">
            <v>0</v>
          </cell>
          <cell r="AJ1187">
            <v>0</v>
          </cell>
          <cell r="AK1187">
            <v>0</v>
          </cell>
          <cell r="AL1187">
            <v>0</v>
          </cell>
          <cell r="AM1187">
            <v>0</v>
          </cell>
          <cell r="AN1187">
            <v>0</v>
          </cell>
          <cell r="AO1187">
            <v>0</v>
          </cell>
          <cell r="AP1187">
            <v>0</v>
          </cell>
          <cell r="AT1187">
            <v>0</v>
          </cell>
          <cell r="AU1187">
            <v>0</v>
          </cell>
          <cell r="AV1187">
            <v>0</v>
          </cell>
          <cell r="AW1187">
            <v>0</v>
          </cell>
          <cell r="AX1187">
            <v>0</v>
          </cell>
          <cell r="AY1187">
            <v>0</v>
          </cell>
          <cell r="AZ1187">
            <v>0</v>
          </cell>
          <cell r="BA1187">
            <v>0</v>
          </cell>
          <cell r="BB1187">
            <v>0</v>
          </cell>
          <cell r="BG1187">
            <v>0</v>
          </cell>
          <cell r="BH1187">
            <v>5256</v>
          </cell>
          <cell r="BI1187">
            <v>5256</v>
          </cell>
        </row>
        <row r="1188">
          <cell r="F1188">
            <v>1056544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0</v>
          </cell>
          <cell r="X1188">
            <v>0</v>
          </cell>
          <cell r="Y1188">
            <v>0</v>
          </cell>
          <cell r="Z1188">
            <v>0</v>
          </cell>
          <cell r="AA1188">
            <v>0</v>
          </cell>
          <cell r="AB1188">
            <v>0</v>
          </cell>
          <cell r="AC1188">
            <v>0</v>
          </cell>
          <cell r="AD1188">
            <v>0</v>
          </cell>
          <cell r="AE1188">
            <v>0</v>
          </cell>
          <cell r="AF1188">
            <v>0</v>
          </cell>
          <cell r="AG1188">
            <v>1056544</v>
          </cell>
          <cell r="AH1188">
            <v>0</v>
          </cell>
          <cell r="AI1188">
            <v>0</v>
          </cell>
          <cell r="AJ1188">
            <v>0</v>
          </cell>
          <cell r="AK1188">
            <v>0</v>
          </cell>
          <cell r="AL1188">
            <v>0</v>
          </cell>
          <cell r="AM1188">
            <v>0</v>
          </cell>
          <cell r="AN1188">
            <v>0</v>
          </cell>
          <cell r="AO1188">
            <v>0</v>
          </cell>
          <cell r="AP1188">
            <v>0</v>
          </cell>
          <cell r="AT1188">
            <v>0</v>
          </cell>
          <cell r="AU1188">
            <v>0</v>
          </cell>
          <cell r="AV1188">
            <v>0</v>
          </cell>
          <cell r="AW1188">
            <v>0</v>
          </cell>
          <cell r="AX1188">
            <v>0</v>
          </cell>
          <cell r="AY1188">
            <v>0</v>
          </cell>
          <cell r="AZ1188">
            <v>0</v>
          </cell>
          <cell r="BA1188">
            <v>0</v>
          </cell>
          <cell r="BB1188">
            <v>0</v>
          </cell>
          <cell r="BG1188">
            <v>0</v>
          </cell>
          <cell r="BH1188">
            <v>1056544</v>
          </cell>
          <cell r="BI1188">
            <v>1056544</v>
          </cell>
        </row>
        <row r="1189">
          <cell r="F1189">
            <v>18104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18104</v>
          </cell>
          <cell r="AH1189">
            <v>0</v>
          </cell>
          <cell r="AI1189">
            <v>0</v>
          </cell>
          <cell r="AJ1189">
            <v>0</v>
          </cell>
          <cell r="AK1189">
            <v>0</v>
          </cell>
          <cell r="AL1189">
            <v>0</v>
          </cell>
          <cell r="AM1189">
            <v>0</v>
          </cell>
          <cell r="AN1189">
            <v>0</v>
          </cell>
          <cell r="AO1189">
            <v>0</v>
          </cell>
          <cell r="AP1189">
            <v>0</v>
          </cell>
          <cell r="AT1189">
            <v>0</v>
          </cell>
          <cell r="AU1189">
            <v>0</v>
          </cell>
          <cell r="AV1189">
            <v>0</v>
          </cell>
          <cell r="AW1189">
            <v>0</v>
          </cell>
          <cell r="AX1189">
            <v>0</v>
          </cell>
          <cell r="AY1189">
            <v>0</v>
          </cell>
          <cell r="AZ1189">
            <v>0</v>
          </cell>
          <cell r="BA1189">
            <v>0</v>
          </cell>
          <cell r="BB1189">
            <v>0</v>
          </cell>
          <cell r="BG1189">
            <v>0</v>
          </cell>
          <cell r="BH1189">
            <v>18104</v>
          </cell>
          <cell r="BI1189">
            <v>18104</v>
          </cell>
        </row>
        <row r="1190">
          <cell r="F1190">
            <v>66868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66868</v>
          </cell>
          <cell r="AH1190">
            <v>0</v>
          </cell>
          <cell r="AI1190">
            <v>0</v>
          </cell>
          <cell r="AJ1190">
            <v>0</v>
          </cell>
          <cell r="AK1190">
            <v>0</v>
          </cell>
          <cell r="AL1190">
            <v>0</v>
          </cell>
          <cell r="AM1190">
            <v>0</v>
          </cell>
          <cell r="AN1190">
            <v>0</v>
          </cell>
          <cell r="AO1190">
            <v>0</v>
          </cell>
          <cell r="AP1190">
            <v>0</v>
          </cell>
          <cell r="AT1190">
            <v>0</v>
          </cell>
          <cell r="AU1190">
            <v>0</v>
          </cell>
          <cell r="AV1190">
            <v>0</v>
          </cell>
          <cell r="AW1190">
            <v>0</v>
          </cell>
          <cell r="AX1190">
            <v>0</v>
          </cell>
          <cell r="AY1190">
            <v>0</v>
          </cell>
          <cell r="AZ1190">
            <v>0</v>
          </cell>
          <cell r="BA1190">
            <v>0</v>
          </cell>
          <cell r="BB1190">
            <v>0</v>
          </cell>
          <cell r="BG1190">
            <v>0</v>
          </cell>
          <cell r="BH1190">
            <v>66868</v>
          </cell>
          <cell r="BI1190">
            <v>66868</v>
          </cell>
        </row>
        <row r="1191">
          <cell r="F1191">
            <v>151840</v>
          </cell>
          <cell r="K1191">
            <v>0</v>
          </cell>
          <cell r="L1191">
            <v>0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0</v>
          </cell>
          <cell r="X1191">
            <v>0</v>
          </cell>
          <cell r="Y1191">
            <v>0</v>
          </cell>
          <cell r="Z1191">
            <v>0</v>
          </cell>
          <cell r="AA1191">
            <v>0</v>
          </cell>
          <cell r="AB1191">
            <v>0</v>
          </cell>
          <cell r="AC1191">
            <v>0</v>
          </cell>
          <cell r="AD1191">
            <v>0</v>
          </cell>
          <cell r="AE1191">
            <v>0</v>
          </cell>
          <cell r="AF1191">
            <v>0</v>
          </cell>
          <cell r="AG1191">
            <v>151840</v>
          </cell>
          <cell r="AH1191">
            <v>0</v>
          </cell>
          <cell r="AI1191">
            <v>0</v>
          </cell>
          <cell r="AJ1191">
            <v>0</v>
          </cell>
          <cell r="AK1191">
            <v>0</v>
          </cell>
          <cell r="AL1191">
            <v>0</v>
          </cell>
          <cell r="AM1191">
            <v>0</v>
          </cell>
          <cell r="AN1191">
            <v>0</v>
          </cell>
          <cell r="AO1191">
            <v>0</v>
          </cell>
          <cell r="AP1191">
            <v>0</v>
          </cell>
          <cell r="AT1191">
            <v>0</v>
          </cell>
          <cell r="AU1191">
            <v>0</v>
          </cell>
          <cell r="AV1191">
            <v>0</v>
          </cell>
          <cell r="AW1191">
            <v>0</v>
          </cell>
          <cell r="AX1191">
            <v>0</v>
          </cell>
          <cell r="AY1191">
            <v>0</v>
          </cell>
          <cell r="AZ1191">
            <v>0</v>
          </cell>
          <cell r="BA1191">
            <v>0</v>
          </cell>
          <cell r="BB1191">
            <v>0</v>
          </cell>
          <cell r="BG1191">
            <v>0</v>
          </cell>
          <cell r="BH1191">
            <v>151840</v>
          </cell>
          <cell r="BI1191">
            <v>151840</v>
          </cell>
        </row>
        <row r="1192">
          <cell r="F1192">
            <v>321128</v>
          </cell>
          <cell r="K1192">
            <v>0</v>
          </cell>
          <cell r="L1192">
            <v>0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0</v>
          </cell>
          <cell r="X1192">
            <v>0</v>
          </cell>
          <cell r="Y1192">
            <v>0</v>
          </cell>
          <cell r="Z1192">
            <v>0</v>
          </cell>
          <cell r="AA1192">
            <v>0</v>
          </cell>
          <cell r="AB1192">
            <v>0</v>
          </cell>
          <cell r="AC1192">
            <v>0</v>
          </cell>
          <cell r="AD1192">
            <v>0</v>
          </cell>
          <cell r="AE1192">
            <v>0</v>
          </cell>
          <cell r="AF1192">
            <v>0</v>
          </cell>
          <cell r="AG1192">
            <v>321128</v>
          </cell>
          <cell r="AH1192">
            <v>0</v>
          </cell>
          <cell r="AI1192">
            <v>0</v>
          </cell>
          <cell r="AJ1192">
            <v>0</v>
          </cell>
          <cell r="AK1192">
            <v>0</v>
          </cell>
          <cell r="AL1192">
            <v>0</v>
          </cell>
          <cell r="AM1192">
            <v>0</v>
          </cell>
          <cell r="AN1192">
            <v>0</v>
          </cell>
          <cell r="AO1192">
            <v>0</v>
          </cell>
          <cell r="AP1192">
            <v>0</v>
          </cell>
          <cell r="AT1192">
            <v>0</v>
          </cell>
          <cell r="AU1192">
            <v>0</v>
          </cell>
          <cell r="AV1192">
            <v>0</v>
          </cell>
          <cell r="AW1192">
            <v>0</v>
          </cell>
          <cell r="AX1192">
            <v>0</v>
          </cell>
          <cell r="AY1192">
            <v>0</v>
          </cell>
          <cell r="AZ1192">
            <v>0</v>
          </cell>
          <cell r="BA1192">
            <v>0</v>
          </cell>
          <cell r="BB1192">
            <v>0</v>
          </cell>
          <cell r="BG1192">
            <v>0</v>
          </cell>
          <cell r="BH1192">
            <v>321128</v>
          </cell>
          <cell r="BI1192">
            <v>321128</v>
          </cell>
        </row>
        <row r="1193">
          <cell r="F1193">
            <v>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0</v>
          </cell>
          <cell r="V1193">
            <v>0</v>
          </cell>
          <cell r="X1193">
            <v>0</v>
          </cell>
          <cell r="Y1193">
            <v>0</v>
          </cell>
          <cell r="Z1193">
            <v>0</v>
          </cell>
          <cell r="AA1193">
            <v>0</v>
          </cell>
          <cell r="AB1193">
            <v>0</v>
          </cell>
          <cell r="AC1193">
            <v>0</v>
          </cell>
          <cell r="AD1193">
            <v>0</v>
          </cell>
          <cell r="AE1193">
            <v>0</v>
          </cell>
          <cell r="AF1193">
            <v>0</v>
          </cell>
          <cell r="AG1193">
            <v>0</v>
          </cell>
          <cell r="AH1193">
            <v>0</v>
          </cell>
          <cell r="AI1193">
            <v>0</v>
          </cell>
          <cell r="AJ1193">
            <v>0</v>
          </cell>
          <cell r="AK1193">
            <v>0</v>
          </cell>
          <cell r="AL1193">
            <v>0</v>
          </cell>
          <cell r="AM1193">
            <v>0</v>
          </cell>
          <cell r="AN1193">
            <v>0</v>
          </cell>
          <cell r="AO1193">
            <v>0</v>
          </cell>
          <cell r="AP1193">
            <v>0</v>
          </cell>
          <cell r="AT1193">
            <v>0</v>
          </cell>
          <cell r="AU1193">
            <v>0</v>
          </cell>
          <cell r="AV1193">
            <v>0</v>
          </cell>
          <cell r="AW1193">
            <v>0</v>
          </cell>
          <cell r="AX1193">
            <v>0</v>
          </cell>
          <cell r="AY1193">
            <v>0</v>
          </cell>
          <cell r="AZ1193">
            <v>0</v>
          </cell>
          <cell r="BA1193">
            <v>0</v>
          </cell>
          <cell r="BB1193">
            <v>0</v>
          </cell>
          <cell r="BG1193">
            <v>0</v>
          </cell>
          <cell r="BH1193">
            <v>0</v>
          </cell>
          <cell r="BI1193">
            <v>0</v>
          </cell>
        </row>
        <row r="1194">
          <cell r="F1194">
            <v>46032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  <cell r="O1194">
            <v>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  <cell r="T1194">
            <v>0</v>
          </cell>
          <cell r="U1194">
            <v>0</v>
          </cell>
          <cell r="V1194">
            <v>0</v>
          </cell>
          <cell r="X1194">
            <v>0</v>
          </cell>
          <cell r="Y1194">
            <v>0</v>
          </cell>
          <cell r="Z1194">
            <v>0</v>
          </cell>
          <cell r="AA1194">
            <v>0</v>
          </cell>
          <cell r="AB1194">
            <v>0</v>
          </cell>
          <cell r="AC1194">
            <v>0</v>
          </cell>
          <cell r="AD1194">
            <v>0</v>
          </cell>
          <cell r="AE1194">
            <v>0</v>
          </cell>
          <cell r="AF1194">
            <v>0</v>
          </cell>
          <cell r="AG1194">
            <v>46032</v>
          </cell>
          <cell r="AH1194">
            <v>0</v>
          </cell>
          <cell r="AI1194">
            <v>0</v>
          </cell>
          <cell r="AJ1194">
            <v>0</v>
          </cell>
          <cell r="AK1194">
            <v>0</v>
          </cell>
          <cell r="AL1194">
            <v>0</v>
          </cell>
          <cell r="AM1194">
            <v>0</v>
          </cell>
          <cell r="AN1194">
            <v>0</v>
          </cell>
          <cell r="AO1194">
            <v>0</v>
          </cell>
          <cell r="AP1194">
            <v>0</v>
          </cell>
          <cell r="AT1194">
            <v>0</v>
          </cell>
          <cell r="AU1194">
            <v>0</v>
          </cell>
          <cell r="AV1194">
            <v>0</v>
          </cell>
          <cell r="AW1194">
            <v>0</v>
          </cell>
          <cell r="AX1194">
            <v>0</v>
          </cell>
          <cell r="AY1194">
            <v>0</v>
          </cell>
          <cell r="AZ1194">
            <v>0</v>
          </cell>
          <cell r="BA1194">
            <v>0</v>
          </cell>
          <cell r="BB1194">
            <v>0</v>
          </cell>
          <cell r="BG1194">
            <v>0</v>
          </cell>
          <cell r="BH1194">
            <v>46032</v>
          </cell>
          <cell r="BI1194">
            <v>46032</v>
          </cell>
        </row>
        <row r="1195">
          <cell r="F1195">
            <v>107483.2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  <cell r="T1195">
            <v>0</v>
          </cell>
          <cell r="U1195">
            <v>0</v>
          </cell>
          <cell r="V1195">
            <v>0</v>
          </cell>
          <cell r="X1195">
            <v>0</v>
          </cell>
          <cell r="Y1195">
            <v>0</v>
          </cell>
          <cell r="Z1195">
            <v>0</v>
          </cell>
          <cell r="AA1195">
            <v>0</v>
          </cell>
          <cell r="AB1195">
            <v>0</v>
          </cell>
          <cell r="AC1195">
            <v>0</v>
          </cell>
          <cell r="AD1195">
            <v>0</v>
          </cell>
          <cell r="AE1195">
            <v>0</v>
          </cell>
          <cell r="AF1195">
            <v>0</v>
          </cell>
          <cell r="AG1195">
            <v>53741.599999999999</v>
          </cell>
          <cell r="AH1195">
            <v>0</v>
          </cell>
          <cell r="AI1195">
            <v>0</v>
          </cell>
          <cell r="AJ1195">
            <v>0</v>
          </cell>
          <cell r="AK1195">
            <v>0</v>
          </cell>
          <cell r="AL1195">
            <v>0</v>
          </cell>
          <cell r="AM1195">
            <v>0</v>
          </cell>
          <cell r="AN1195">
            <v>0</v>
          </cell>
          <cell r="AO1195">
            <v>0</v>
          </cell>
          <cell r="AP1195">
            <v>0</v>
          </cell>
          <cell r="AT1195">
            <v>0</v>
          </cell>
          <cell r="AU1195">
            <v>0</v>
          </cell>
          <cell r="AV1195">
            <v>0</v>
          </cell>
          <cell r="AW1195">
            <v>0</v>
          </cell>
          <cell r="AX1195">
            <v>0</v>
          </cell>
          <cell r="AY1195">
            <v>0</v>
          </cell>
          <cell r="AZ1195">
            <v>0</v>
          </cell>
          <cell r="BA1195">
            <v>0</v>
          </cell>
          <cell r="BB1195">
            <v>0</v>
          </cell>
          <cell r="BG1195">
            <v>0</v>
          </cell>
          <cell r="BH1195">
            <v>53741.599999999999</v>
          </cell>
          <cell r="BI1195">
            <v>107483.2</v>
          </cell>
        </row>
        <row r="1196">
          <cell r="AN1196">
            <v>0</v>
          </cell>
        </row>
        <row r="1200">
          <cell r="F1200">
            <v>1402618.5599999998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  <cell r="AG1200">
            <v>0</v>
          </cell>
          <cell r="AH1200">
            <v>0</v>
          </cell>
          <cell r="AI1200">
            <v>1375116.2352941176</v>
          </cell>
          <cell r="AJ1200">
            <v>0</v>
          </cell>
          <cell r="AK1200">
            <v>0</v>
          </cell>
          <cell r="AL1200">
            <v>0</v>
          </cell>
          <cell r="AM1200">
            <v>0</v>
          </cell>
          <cell r="AN1200">
            <v>0</v>
          </cell>
          <cell r="AO1200">
            <v>0</v>
          </cell>
          <cell r="AP1200">
            <v>0</v>
          </cell>
          <cell r="AT1200">
            <v>0</v>
          </cell>
          <cell r="AU1200">
            <v>0</v>
          </cell>
          <cell r="AV1200">
            <v>0</v>
          </cell>
          <cell r="AW1200">
            <v>0</v>
          </cell>
          <cell r="AX1200">
            <v>0</v>
          </cell>
          <cell r="AY1200">
            <v>0</v>
          </cell>
          <cell r="AZ1200">
            <v>0</v>
          </cell>
          <cell r="BA1200">
            <v>0</v>
          </cell>
          <cell r="BB1200">
            <v>0</v>
          </cell>
          <cell r="BG1200">
            <v>0</v>
          </cell>
          <cell r="BH1200">
            <v>1375116.2352941176</v>
          </cell>
          <cell r="BI1200">
            <v>1402618.5599999998</v>
          </cell>
        </row>
        <row r="1201">
          <cell r="F1201">
            <v>101704.2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  <cell r="AG1201">
            <v>0</v>
          </cell>
          <cell r="AH1201">
            <v>0</v>
          </cell>
          <cell r="AI1201">
            <v>99710</v>
          </cell>
          <cell r="AJ1201">
            <v>0</v>
          </cell>
          <cell r="AK1201">
            <v>0</v>
          </cell>
          <cell r="AL1201">
            <v>0</v>
          </cell>
          <cell r="AM1201">
            <v>0</v>
          </cell>
          <cell r="AN1201">
            <v>0</v>
          </cell>
          <cell r="AO1201">
            <v>0</v>
          </cell>
          <cell r="AP1201">
            <v>0</v>
          </cell>
          <cell r="AT1201">
            <v>0</v>
          </cell>
          <cell r="AU1201">
            <v>0</v>
          </cell>
          <cell r="AV1201">
            <v>0</v>
          </cell>
          <cell r="AW1201">
            <v>0</v>
          </cell>
          <cell r="AX1201">
            <v>0</v>
          </cell>
          <cell r="AY1201">
            <v>0</v>
          </cell>
          <cell r="AZ1201">
            <v>0</v>
          </cell>
          <cell r="BA1201">
            <v>0</v>
          </cell>
          <cell r="BB1201">
            <v>0</v>
          </cell>
          <cell r="BG1201">
            <v>0</v>
          </cell>
          <cell r="BH1201">
            <v>99710</v>
          </cell>
          <cell r="BI1201">
            <v>101704.2</v>
          </cell>
        </row>
        <row r="1202">
          <cell r="F1202">
            <v>5324.4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  <cell r="AG1202">
            <v>0</v>
          </cell>
          <cell r="AH1202">
            <v>0</v>
          </cell>
          <cell r="AI1202">
            <v>5220</v>
          </cell>
          <cell r="AJ1202">
            <v>0</v>
          </cell>
          <cell r="AK1202">
            <v>0</v>
          </cell>
          <cell r="AL1202">
            <v>0</v>
          </cell>
          <cell r="AM1202">
            <v>0</v>
          </cell>
          <cell r="AN1202">
            <v>0</v>
          </cell>
          <cell r="AO1202">
            <v>0</v>
          </cell>
          <cell r="AP1202">
            <v>0</v>
          </cell>
          <cell r="AT1202">
            <v>0</v>
          </cell>
          <cell r="AU1202">
            <v>0</v>
          </cell>
          <cell r="AV1202">
            <v>0</v>
          </cell>
          <cell r="AW1202">
            <v>0</v>
          </cell>
          <cell r="AX1202">
            <v>0</v>
          </cell>
          <cell r="AY1202">
            <v>0</v>
          </cell>
          <cell r="AZ1202">
            <v>0</v>
          </cell>
          <cell r="BA1202">
            <v>0</v>
          </cell>
          <cell r="BB1202">
            <v>0</v>
          </cell>
          <cell r="BG1202">
            <v>0</v>
          </cell>
          <cell r="BH1202">
            <v>5220</v>
          </cell>
          <cell r="BI1202">
            <v>5324.4</v>
          </cell>
        </row>
        <row r="1203">
          <cell r="F1203">
            <v>117218.4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  <cell r="AG1203">
            <v>0</v>
          </cell>
          <cell r="AH1203">
            <v>0</v>
          </cell>
          <cell r="AI1203">
            <v>114920</v>
          </cell>
          <cell r="AJ1203">
            <v>0</v>
          </cell>
          <cell r="AK1203">
            <v>0</v>
          </cell>
          <cell r="AL1203">
            <v>0</v>
          </cell>
          <cell r="AM1203">
            <v>0</v>
          </cell>
          <cell r="AN1203">
            <v>0</v>
          </cell>
          <cell r="AO1203">
            <v>0</v>
          </cell>
          <cell r="AP1203">
            <v>0</v>
          </cell>
          <cell r="AT1203">
            <v>0</v>
          </cell>
          <cell r="AU1203">
            <v>0</v>
          </cell>
          <cell r="AV1203">
            <v>0</v>
          </cell>
          <cell r="AW1203">
            <v>0</v>
          </cell>
          <cell r="AX1203">
            <v>0</v>
          </cell>
          <cell r="AY1203">
            <v>0</v>
          </cell>
          <cell r="AZ1203">
            <v>0</v>
          </cell>
          <cell r="BA1203">
            <v>0</v>
          </cell>
          <cell r="BB1203">
            <v>0</v>
          </cell>
          <cell r="BG1203">
            <v>0</v>
          </cell>
          <cell r="BH1203">
            <v>114920</v>
          </cell>
          <cell r="BI1203">
            <v>117218.4</v>
          </cell>
        </row>
        <row r="1204">
          <cell r="F1204">
            <v>153418.19999999998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  <cell r="AG1204">
            <v>0</v>
          </cell>
          <cell r="AH1204">
            <v>0</v>
          </cell>
          <cell r="AI1204">
            <v>150410</v>
          </cell>
          <cell r="AJ1204">
            <v>0</v>
          </cell>
          <cell r="AK1204">
            <v>0</v>
          </cell>
          <cell r="AL1204">
            <v>0</v>
          </cell>
          <cell r="AM1204">
            <v>0</v>
          </cell>
          <cell r="AN1204">
            <v>0</v>
          </cell>
          <cell r="AO1204">
            <v>0</v>
          </cell>
          <cell r="AP1204">
            <v>0</v>
          </cell>
          <cell r="AT1204">
            <v>0</v>
          </cell>
          <cell r="AU1204">
            <v>0</v>
          </cell>
          <cell r="AV1204">
            <v>0</v>
          </cell>
          <cell r="AW1204">
            <v>0</v>
          </cell>
          <cell r="AX1204">
            <v>0</v>
          </cell>
          <cell r="AY1204">
            <v>0</v>
          </cell>
          <cell r="AZ1204">
            <v>0</v>
          </cell>
          <cell r="BA1204">
            <v>0</v>
          </cell>
          <cell r="BB1204">
            <v>0</v>
          </cell>
          <cell r="BG1204">
            <v>0</v>
          </cell>
          <cell r="BH1204">
            <v>150410</v>
          </cell>
          <cell r="BI1204">
            <v>153418.19999999998</v>
          </cell>
        </row>
        <row r="1205">
          <cell r="F1205">
            <v>33782.400000000001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  <cell r="AG1205">
            <v>0</v>
          </cell>
          <cell r="AH1205">
            <v>0</v>
          </cell>
          <cell r="AI1205">
            <v>33120</v>
          </cell>
          <cell r="AJ1205">
            <v>0</v>
          </cell>
          <cell r="AK1205">
            <v>0</v>
          </cell>
          <cell r="AL1205">
            <v>0</v>
          </cell>
          <cell r="AM1205">
            <v>0</v>
          </cell>
          <cell r="AN1205">
            <v>0</v>
          </cell>
          <cell r="AO1205">
            <v>0</v>
          </cell>
          <cell r="AP1205">
            <v>0</v>
          </cell>
          <cell r="AT1205">
            <v>0</v>
          </cell>
          <cell r="AU1205">
            <v>0</v>
          </cell>
          <cell r="AV1205">
            <v>0</v>
          </cell>
          <cell r="AW1205">
            <v>0</v>
          </cell>
          <cell r="AX1205">
            <v>0</v>
          </cell>
          <cell r="AY1205">
            <v>0</v>
          </cell>
          <cell r="AZ1205">
            <v>0</v>
          </cell>
          <cell r="BA1205">
            <v>0</v>
          </cell>
          <cell r="BB1205">
            <v>0</v>
          </cell>
          <cell r="BG1205">
            <v>0</v>
          </cell>
          <cell r="BH1205">
            <v>33120</v>
          </cell>
          <cell r="BI1205">
            <v>33782.400000000001</v>
          </cell>
        </row>
        <row r="1206">
          <cell r="F1206">
            <v>4651.2000000000007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  <cell r="AG1206">
            <v>0</v>
          </cell>
          <cell r="AH1206">
            <v>0</v>
          </cell>
          <cell r="AI1206">
            <v>4560</v>
          </cell>
          <cell r="AJ1206">
            <v>0</v>
          </cell>
          <cell r="AK1206">
            <v>0</v>
          </cell>
          <cell r="AL1206">
            <v>0</v>
          </cell>
          <cell r="AM1206">
            <v>0</v>
          </cell>
          <cell r="AN1206">
            <v>0</v>
          </cell>
          <cell r="AO1206">
            <v>0</v>
          </cell>
          <cell r="AP1206">
            <v>0</v>
          </cell>
          <cell r="AT1206">
            <v>0</v>
          </cell>
          <cell r="AU1206">
            <v>0</v>
          </cell>
          <cell r="AV1206">
            <v>0</v>
          </cell>
          <cell r="AW1206">
            <v>0</v>
          </cell>
          <cell r="AX1206">
            <v>0</v>
          </cell>
          <cell r="AY1206">
            <v>0</v>
          </cell>
          <cell r="AZ1206">
            <v>0</v>
          </cell>
          <cell r="BA1206">
            <v>0</v>
          </cell>
          <cell r="BB1206">
            <v>0</v>
          </cell>
          <cell r="BG1206">
            <v>0</v>
          </cell>
          <cell r="BH1206">
            <v>4560</v>
          </cell>
          <cell r="BI1206">
            <v>4651.2000000000007</v>
          </cell>
        </row>
        <row r="1207">
          <cell r="F1207">
            <v>1836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0</v>
          </cell>
          <cell r="AE1207">
            <v>0</v>
          </cell>
          <cell r="AF1207">
            <v>0</v>
          </cell>
          <cell r="AG1207">
            <v>0</v>
          </cell>
          <cell r="AH1207">
            <v>0</v>
          </cell>
          <cell r="AI1207">
            <v>1800</v>
          </cell>
          <cell r="AJ1207">
            <v>0</v>
          </cell>
          <cell r="AK1207">
            <v>0</v>
          </cell>
          <cell r="AL1207">
            <v>0</v>
          </cell>
          <cell r="AM1207">
            <v>0</v>
          </cell>
          <cell r="AN1207">
            <v>0</v>
          </cell>
          <cell r="AO1207">
            <v>0</v>
          </cell>
          <cell r="AP1207">
            <v>0</v>
          </cell>
          <cell r="AT1207">
            <v>0</v>
          </cell>
          <cell r="AU1207">
            <v>0</v>
          </cell>
          <cell r="AV1207">
            <v>0</v>
          </cell>
          <cell r="AW1207">
            <v>0</v>
          </cell>
          <cell r="AX1207">
            <v>0</v>
          </cell>
          <cell r="AY1207">
            <v>0</v>
          </cell>
          <cell r="AZ1207">
            <v>0</v>
          </cell>
          <cell r="BA1207">
            <v>0</v>
          </cell>
          <cell r="BB1207">
            <v>0</v>
          </cell>
          <cell r="BG1207">
            <v>0</v>
          </cell>
          <cell r="BH1207">
            <v>1800</v>
          </cell>
          <cell r="BI1207">
            <v>1836</v>
          </cell>
        </row>
        <row r="1208">
          <cell r="F1208">
            <v>15912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0</v>
          </cell>
          <cell r="AE1208">
            <v>0</v>
          </cell>
          <cell r="AF1208">
            <v>0</v>
          </cell>
          <cell r="AG1208">
            <v>0</v>
          </cell>
          <cell r="AH1208">
            <v>0</v>
          </cell>
          <cell r="AI1208">
            <v>15600</v>
          </cell>
          <cell r="AJ1208">
            <v>0</v>
          </cell>
          <cell r="AK1208">
            <v>0</v>
          </cell>
          <cell r="AL1208">
            <v>0</v>
          </cell>
          <cell r="AM1208">
            <v>0</v>
          </cell>
          <cell r="AN1208">
            <v>0</v>
          </cell>
          <cell r="AO1208">
            <v>0</v>
          </cell>
          <cell r="AP1208">
            <v>0</v>
          </cell>
          <cell r="AT1208">
            <v>0</v>
          </cell>
          <cell r="AU1208">
            <v>0</v>
          </cell>
          <cell r="AV1208">
            <v>0</v>
          </cell>
          <cell r="AW1208">
            <v>0</v>
          </cell>
          <cell r="AX1208">
            <v>0</v>
          </cell>
          <cell r="AY1208">
            <v>0</v>
          </cell>
          <cell r="AZ1208">
            <v>0</v>
          </cell>
          <cell r="BA1208">
            <v>0</v>
          </cell>
          <cell r="BB1208">
            <v>0</v>
          </cell>
          <cell r="BG1208">
            <v>0</v>
          </cell>
          <cell r="BH1208">
            <v>15600</v>
          </cell>
          <cell r="BI1208">
            <v>15912</v>
          </cell>
        </row>
        <row r="1212">
          <cell r="F1212">
            <v>1588135.92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X1212">
            <v>0</v>
          </cell>
          <cell r="Y1212">
            <v>0</v>
          </cell>
          <cell r="Z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0</v>
          </cell>
          <cell r="AE1212">
            <v>0</v>
          </cell>
          <cell r="AF1212">
            <v>0</v>
          </cell>
          <cell r="AG1212">
            <v>0</v>
          </cell>
          <cell r="AH1212">
            <v>0</v>
          </cell>
          <cell r="AI1212">
            <v>1556996</v>
          </cell>
          <cell r="AJ1212">
            <v>0</v>
          </cell>
          <cell r="AK1212">
            <v>0</v>
          </cell>
          <cell r="AL1212">
            <v>0</v>
          </cell>
          <cell r="AM1212">
            <v>0</v>
          </cell>
          <cell r="AN1212">
            <v>0</v>
          </cell>
          <cell r="AO1212">
            <v>0</v>
          </cell>
          <cell r="AP1212">
            <v>0</v>
          </cell>
          <cell r="AT1212">
            <v>0</v>
          </cell>
          <cell r="AU1212">
            <v>0</v>
          </cell>
          <cell r="AV1212">
            <v>0</v>
          </cell>
          <cell r="AW1212">
            <v>0</v>
          </cell>
          <cell r="AX1212">
            <v>0</v>
          </cell>
          <cell r="AY1212">
            <v>0</v>
          </cell>
          <cell r="AZ1212">
            <v>0</v>
          </cell>
          <cell r="BA1212">
            <v>0</v>
          </cell>
          <cell r="BB1212">
            <v>0</v>
          </cell>
          <cell r="BG1212">
            <v>0</v>
          </cell>
          <cell r="BH1212">
            <v>1556996</v>
          </cell>
          <cell r="BI1212">
            <v>1588135.92</v>
          </cell>
        </row>
        <row r="1213">
          <cell r="F1213">
            <v>115.71000000000001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  <cell r="AG1213">
            <v>0</v>
          </cell>
          <cell r="AH1213">
            <v>0</v>
          </cell>
          <cell r="AI1213">
            <v>113.44117647058825</v>
          </cell>
          <cell r="AJ1213">
            <v>0</v>
          </cell>
          <cell r="AK1213">
            <v>0</v>
          </cell>
          <cell r="AL1213">
            <v>0</v>
          </cell>
          <cell r="AM1213">
            <v>0</v>
          </cell>
          <cell r="AN1213">
            <v>0</v>
          </cell>
          <cell r="AO1213">
            <v>0</v>
          </cell>
          <cell r="AP1213">
            <v>0</v>
          </cell>
          <cell r="AT1213">
            <v>0</v>
          </cell>
          <cell r="AU1213">
            <v>0</v>
          </cell>
          <cell r="AV1213">
            <v>0</v>
          </cell>
          <cell r="AW1213">
            <v>0</v>
          </cell>
          <cell r="AX1213">
            <v>0</v>
          </cell>
          <cell r="AY1213">
            <v>0</v>
          </cell>
          <cell r="AZ1213">
            <v>0</v>
          </cell>
          <cell r="BA1213">
            <v>0</v>
          </cell>
          <cell r="BB1213">
            <v>0</v>
          </cell>
          <cell r="BG1213">
            <v>0</v>
          </cell>
          <cell r="BH1213">
            <v>113.44117647058825</v>
          </cell>
          <cell r="BI1213">
            <v>115.71000000000001</v>
          </cell>
        </row>
        <row r="1214">
          <cell r="F1214">
            <v>87102.84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  <cell r="AG1214">
            <v>0</v>
          </cell>
          <cell r="AH1214">
            <v>0</v>
          </cell>
          <cell r="AI1214">
            <v>85394.4</v>
          </cell>
          <cell r="AJ1214">
            <v>0</v>
          </cell>
          <cell r="AK1214">
            <v>0</v>
          </cell>
          <cell r="AL1214">
            <v>0</v>
          </cell>
          <cell r="AM1214">
            <v>0</v>
          </cell>
          <cell r="AN1214">
            <v>0</v>
          </cell>
          <cell r="AO1214">
            <v>0</v>
          </cell>
          <cell r="AP1214">
            <v>0</v>
          </cell>
          <cell r="AT1214">
            <v>0</v>
          </cell>
          <cell r="AU1214">
            <v>0</v>
          </cell>
          <cell r="AV1214">
            <v>0</v>
          </cell>
          <cell r="AW1214">
            <v>0</v>
          </cell>
          <cell r="AX1214">
            <v>0</v>
          </cell>
          <cell r="AY1214">
            <v>0</v>
          </cell>
          <cell r="AZ1214">
            <v>0</v>
          </cell>
          <cell r="BA1214">
            <v>0</v>
          </cell>
          <cell r="BB1214">
            <v>0</v>
          </cell>
          <cell r="BG1214">
            <v>0</v>
          </cell>
          <cell r="BH1214">
            <v>85394.4</v>
          </cell>
          <cell r="BI1214">
            <v>87102.84</v>
          </cell>
        </row>
        <row r="1216">
          <cell r="F1216">
            <v>44599.5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43725</v>
          </cell>
          <cell r="AJ1216">
            <v>0</v>
          </cell>
          <cell r="AK1216">
            <v>0</v>
          </cell>
          <cell r="AL1216">
            <v>0</v>
          </cell>
          <cell r="AM1216">
            <v>0</v>
          </cell>
          <cell r="AN1216">
            <v>0</v>
          </cell>
          <cell r="AO1216">
            <v>0</v>
          </cell>
          <cell r="AP1216">
            <v>0</v>
          </cell>
          <cell r="AT1216">
            <v>0</v>
          </cell>
          <cell r="AU1216">
            <v>0</v>
          </cell>
          <cell r="AV1216">
            <v>0</v>
          </cell>
          <cell r="AW1216">
            <v>0</v>
          </cell>
          <cell r="AX1216">
            <v>0</v>
          </cell>
          <cell r="AY1216">
            <v>0</v>
          </cell>
          <cell r="AZ1216">
            <v>0</v>
          </cell>
          <cell r="BA1216">
            <v>0</v>
          </cell>
          <cell r="BB1216">
            <v>0</v>
          </cell>
          <cell r="BG1216">
            <v>0</v>
          </cell>
          <cell r="BH1216">
            <v>43725</v>
          </cell>
          <cell r="BI1216">
            <v>44599.5</v>
          </cell>
        </row>
        <row r="1217">
          <cell r="F1217">
            <v>14734.5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X1217">
            <v>0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0</v>
          </cell>
          <cell r="AE1217">
            <v>0</v>
          </cell>
          <cell r="AF1217">
            <v>0</v>
          </cell>
          <cell r="AG1217">
            <v>0</v>
          </cell>
          <cell r="AH1217">
            <v>0</v>
          </cell>
          <cell r="AI1217">
            <v>14439.810000000001</v>
          </cell>
          <cell r="AJ1217">
            <v>0</v>
          </cell>
          <cell r="AK1217">
            <v>0</v>
          </cell>
          <cell r="AL1217">
            <v>0</v>
          </cell>
          <cell r="AM1217">
            <v>0</v>
          </cell>
          <cell r="AN1217">
            <v>0</v>
          </cell>
          <cell r="AO1217">
            <v>0</v>
          </cell>
          <cell r="AP1217">
            <v>0</v>
          </cell>
          <cell r="AT1217">
            <v>0</v>
          </cell>
          <cell r="AU1217">
            <v>0</v>
          </cell>
          <cell r="AV1217">
            <v>0</v>
          </cell>
          <cell r="AW1217">
            <v>0</v>
          </cell>
          <cell r="AX1217">
            <v>0</v>
          </cell>
          <cell r="AY1217">
            <v>0</v>
          </cell>
          <cell r="AZ1217">
            <v>0</v>
          </cell>
          <cell r="BA1217">
            <v>0</v>
          </cell>
          <cell r="BB1217">
            <v>0</v>
          </cell>
          <cell r="BG1217">
            <v>0</v>
          </cell>
          <cell r="BH1217">
            <v>14439.810000000001</v>
          </cell>
          <cell r="BI1217">
            <v>14734.5</v>
          </cell>
        </row>
        <row r="1218">
          <cell r="F1218">
            <v>60225.9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59045</v>
          </cell>
          <cell r="AJ1218">
            <v>0</v>
          </cell>
          <cell r="AK1218">
            <v>0</v>
          </cell>
          <cell r="AL1218">
            <v>0</v>
          </cell>
          <cell r="AM1218">
            <v>0</v>
          </cell>
          <cell r="AN1218">
            <v>0</v>
          </cell>
          <cell r="AO1218">
            <v>0</v>
          </cell>
          <cell r="AP1218">
            <v>0</v>
          </cell>
          <cell r="AT1218">
            <v>0</v>
          </cell>
          <cell r="AU1218">
            <v>0</v>
          </cell>
          <cell r="AV1218">
            <v>0</v>
          </cell>
          <cell r="AW1218">
            <v>0</v>
          </cell>
          <cell r="AX1218">
            <v>0</v>
          </cell>
          <cell r="AY1218">
            <v>0</v>
          </cell>
          <cell r="AZ1218">
            <v>0</v>
          </cell>
          <cell r="BA1218">
            <v>0</v>
          </cell>
          <cell r="BB1218">
            <v>0</v>
          </cell>
          <cell r="BG1218">
            <v>0</v>
          </cell>
          <cell r="BH1218">
            <v>59045</v>
          </cell>
          <cell r="BI1218">
            <v>60225.9</v>
          </cell>
        </row>
        <row r="1219">
          <cell r="F1219">
            <v>12566.4</v>
          </cell>
          <cell r="K1219">
            <v>0</v>
          </cell>
          <cell r="L1219">
            <v>0</v>
          </cell>
          <cell r="M1219">
            <v>0</v>
          </cell>
          <cell r="N1219">
            <v>0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  <cell r="T1219">
            <v>0</v>
          </cell>
          <cell r="U1219">
            <v>0</v>
          </cell>
          <cell r="V1219">
            <v>0</v>
          </cell>
          <cell r="X1219">
            <v>0</v>
          </cell>
          <cell r="Y1219">
            <v>0</v>
          </cell>
          <cell r="Z1219">
            <v>0</v>
          </cell>
          <cell r="AA1219">
            <v>0</v>
          </cell>
          <cell r="AB1219">
            <v>0</v>
          </cell>
          <cell r="AC1219">
            <v>0</v>
          </cell>
          <cell r="AD1219">
            <v>0</v>
          </cell>
          <cell r="AE1219">
            <v>0</v>
          </cell>
          <cell r="AF1219">
            <v>0</v>
          </cell>
          <cell r="AG1219">
            <v>0</v>
          </cell>
          <cell r="AH1219">
            <v>0</v>
          </cell>
          <cell r="AI1219">
            <v>12320</v>
          </cell>
          <cell r="AJ1219">
            <v>0</v>
          </cell>
          <cell r="AK1219">
            <v>0</v>
          </cell>
          <cell r="AL1219">
            <v>0</v>
          </cell>
          <cell r="AM1219">
            <v>0</v>
          </cell>
          <cell r="AN1219">
            <v>0</v>
          </cell>
          <cell r="AO1219">
            <v>0</v>
          </cell>
          <cell r="AP1219">
            <v>0</v>
          </cell>
          <cell r="AT1219">
            <v>0</v>
          </cell>
          <cell r="AU1219">
            <v>0</v>
          </cell>
          <cell r="AV1219">
            <v>0</v>
          </cell>
          <cell r="AW1219">
            <v>0</v>
          </cell>
          <cell r="AX1219">
            <v>0</v>
          </cell>
          <cell r="AY1219">
            <v>0</v>
          </cell>
          <cell r="AZ1219">
            <v>0</v>
          </cell>
          <cell r="BA1219">
            <v>0</v>
          </cell>
          <cell r="BB1219">
            <v>0</v>
          </cell>
          <cell r="BG1219">
            <v>0</v>
          </cell>
          <cell r="BH1219">
            <v>12320</v>
          </cell>
          <cell r="BI1219">
            <v>12566.4</v>
          </cell>
        </row>
        <row r="1220">
          <cell r="F1220">
            <v>158445.53519999998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  <cell r="O1220">
            <v>0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  <cell r="T1220">
            <v>0</v>
          </cell>
          <cell r="U1220">
            <v>0</v>
          </cell>
          <cell r="V1220">
            <v>0</v>
          </cell>
          <cell r="X1220">
            <v>0</v>
          </cell>
          <cell r="Y1220">
            <v>0</v>
          </cell>
          <cell r="Z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0</v>
          </cell>
          <cell r="AE1220">
            <v>0</v>
          </cell>
          <cell r="AF1220">
            <v>0</v>
          </cell>
          <cell r="AG1220">
            <v>0</v>
          </cell>
          <cell r="AH1220">
            <v>0</v>
          </cell>
          <cell r="AI1220">
            <v>155338.76</v>
          </cell>
          <cell r="AJ1220">
            <v>0</v>
          </cell>
          <cell r="AK1220">
            <v>0</v>
          </cell>
          <cell r="AL1220">
            <v>0</v>
          </cell>
          <cell r="AM1220">
            <v>0</v>
          </cell>
          <cell r="AN1220">
            <v>0</v>
          </cell>
          <cell r="AO1220">
            <v>0</v>
          </cell>
          <cell r="AP1220">
            <v>0</v>
          </cell>
          <cell r="AT1220">
            <v>0</v>
          </cell>
          <cell r="AU1220">
            <v>0</v>
          </cell>
          <cell r="AV1220">
            <v>0</v>
          </cell>
          <cell r="AW1220">
            <v>0</v>
          </cell>
          <cell r="AX1220">
            <v>0</v>
          </cell>
          <cell r="AY1220">
            <v>0</v>
          </cell>
          <cell r="AZ1220">
            <v>0</v>
          </cell>
          <cell r="BA1220">
            <v>0</v>
          </cell>
          <cell r="BB1220">
            <v>0</v>
          </cell>
          <cell r="BG1220">
            <v>0</v>
          </cell>
          <cell r="BH1220">
            <v>155338.76</v>
          </cell>
          <cell r="BI1220">
            <v>158445.53519999998</v>
          </cell>
        </row>
        <row r="1221">
          <cell r="F1221">
            <v>12267.539999999999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12027</v>
          </cell>
          <cell r="AJ1221">
            <v>0</v>
          </cell>
          <cell r="AK1221">
            <v>0</v>
          </cell>
          <cell r="AL1221">
            <v>0</v>
          </cell>
          <cell r="AM1221">
            <v>0</v>
          </cell>
          <cell r="AN1221">
            <v>0</v>
          </cell>
          <cell r="AO1221">
            <v>0</v>
          </cell>
          <cell r="AP1221">
            <v>0</v>
          </cell>
          <cell r="AT1221">
            <v>0</v>
          </cell>
          <cell r="AU1221">
            <v>0</v>
          </cell>
          <cell r="AV1221">
            <v>0</v>
          </cell>
          <cell r="AW1221">
            <v>0</v>
          </cell>
          <cell r="AX1221">
            <v>0</v>
          </cell>
          <cell r="AY1221">
            <v>0</v>
          </cell>
          <cell r="AZ1221">
            <v>0</v>
          </cell>
          <cell r="BA1221">
            <v>0</v>
          </cell>
          <cell r="BB1221">
            <v>0</v>
          </cell>
          <cell r="BG1221">
            <v>0</v>
          </cell>
          <cell r="BH1221">
            <v>12027</v>
          </cell>
          <cell r="BI1221">
            <v>12267.539999999999</v>
          </cell>
        </row>
        <row r="1222">
          <cell r="F1222">
            <v>82477.2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80860</v>
          </cell>
          <cell r="AJ1222">
            <v>0</v>
          </cell>
          <cell r="AK1222">
            <v>0</v>
          </cell>
          <cell r="AL1222">
            <v>0</v>
          </cell>
          <cell r="AM1222">
            <v>0</v>
          </cell>
          <cell r="AN1222">
            <v>0</v>
          </cell>
          <cell r="AO1222">
            <v>0</v>
          </cell>
          <cell r="AP1222">
            <v>0</v>
          </cell>
          <cell r="AT1222">
            <v>0</v>
          </cell>
          <cell r="AU1222">
            <v>0</v>
          </cell>
          <cell r="AV1222">
            <v>0</v>
          </cell>
          <cell r="AW1222">
            <v>0</v>
          </cell>
          <cell r="AX1222">
            <v>0</v>
          </cell>
          <cell r="AY1222">
            <v>0</v>
          </cell>
          <cell r="AZ1222">
            <v>0</v>
          </cell>
          <cell r="BA1222">
            <v>0</v>
          </cell>
          <cell r="BB1222">
            <v>0</v>
          </cell>
          <cell r="BG1222">
            <v>0</v>
          </cell>
          <cell r="BH1222">
            <v>80860</v>
          </cell>
          <cell r="BI1222">
            <v>82477.2</v>
          </cell>
        </row>
        <row r="1223">
          <cell r="F1223">
            <v>21746.399999999998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21320</v>
          </cell>
          <cell r="AJ1223">
            <v>0</v>
          </cell>
          <cell r="AK1223">
            <v>0</v>
          </cell>
          <cell r="AL1223">
            <v>0</v>
          </cell>
          <cell r="AM1223">
            <v>0</v>
          </cell>
          <cell r="AN1223">
            <v>0</v>
          </cell>
          <cell r="AO1223">
            <v>0</v>
          </cell>
          <cell r="AP1223">
            <v>0</v>
          </cell>
          <cell r="AT1223">
            <v>0</v>
          </cell>
          <cell r="AU1223">
            <v>0</v>
          </cell>
          <cell r="AV1223">
            <v>0</v>
          </cell>
          <cell r="AW1223">
            <v>0</v>
          </cell>
          <cell r="AX1223">
            <v>0</v>
          </cell>
          <cell r="AY1223">
            <v>0</v>
          </cell>
          <cell r="AZ1223">
            <v>0</v>
          </cell>
          <cell r="BA1223">
            <v>0</v>
          </cell>
          <cell r="BB1223">
            <v>0</v>
          </cell>
          <cell r="BG1223">
            <v>0</v>
          </cell>
          <cell r="BH1223">
            <v>21320</v>
          </cell>
          <cell r="BI1223">
            <v>21746.399999999998</v>
          </cell>
        </row>
        <row r="1225">
          <cell r="F1225">
            <v>8922296.9551999997</v>
          </cell>
        </row>
        <row r="1229">
          <cell r="F1229">
            <v>52489.2</v>
          </cell>
          <cell r="K1229">
            <v>0</v>
          </cell>
          <cell r="L1229">
            <v>9813.3599999999988</v>
          </cell>
          <cell r="M1229">
            <v>0</v>
          </cell>
          <cell r="N1229">
            <v>0</v>
          </cell>
          <cell r="O1229">
            <v>30756.960000000003</v>
          </cell>
          <cell r="P1229">
            <v>10914.48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  <cell r="AK1229">
            <v>0</v>
          </cell>
          <cell r="AL1229">
            <v>0</v>
          </cell>
          <cell r="AM1229">
            <v>0</v>
          </cell>
          <cell r="AN1229">
            <v>0</v>
          </cell>
          <cell r="AO1229">
            <v>0</v>
          </cell>
          <cell r="AP1229">
            <v>0</v>
          </cell>
          <cell r="AT1229">
            <v>0</v>
          </cell>
          <cell r="AU1229">
            <v>0</v>
          </cell>
          <cell r="AV1229">
            <v>0</v>
          </cell>
          <cell r="AW1229">
            <v>0</v>
          </cell>
          <cell r="AX1229">
            <v>0</v>
          </cell>
          <cell r="AY1229">
            <v>0</v>
          </cell>
          <cell r="AZ1229">
            <v>0</v>
          </cell>
          <cell r="BA1229">
            <v>0</v>
          </cell>
          <cell r="BB1229">
            <v>0</v>
          </cell>
          <cell r="BG1229">
            <v>0</v>
          </cell>
          <cell r="BH1229">
            <v>0</v>
          </cell>
          <cell r="BI1229">
            <v>0</v>
          </cell>
        </row>
        <row r="1230">
          <cell r="F1230">
            <v>164045.95000000001</v>
          </cell>
          <cell r="K1230">
            <v>0</v>
          </cell>
          <cell r="L1230">
            <v>32117.649999999998</v>
          </cell>
          <cell r="M1230">
            <v>0</v>
          </cell>
          <cell r="N1230">
            <v>0</v>
          </cell>
          <cell r="O1230">
            <v>92968.3</v>
          </cell>
          <cell r="P1230">
            <v>35721.449999999997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  <cell r="AK1230">
            <v>0</v>
          </cell>
          <cell r="AL1230">
            <v>0</v>
          </cell>
          <cell r="AM1230">
            <v>0</v>
          </cell>
          <cell r="AN1230">
            <v>0</v>
          </cell>
          <cell r="AO1230">
            <v>0</v>
          </cell>
          <cell r="AP1230">
            <v>0</v>
          </cell>
          <cell r="AT1230">
            <v>0</v>
          </cell>
          <cell r="AU1230">
            <v>0</v>
          </cell>
          <cell r="AV1230">
            <v>0</v>
          </cell>
          <cell r="AW1230">
            <v>0</v>
          </cell>
          <cell r="AX1230">
            <v>0</v>
          </cell>
          <cell r="AY1230">
            <v>0</v>
          </cell>
          <cell r="AZ1230">
            <v>0</v>
          </cell>
          <cell r="BA1230">
            <v>0</v>
          </cell>
          <cell r="BB1230">
            <v>0</v>
          </cell>
          <cell r="BG1230">
            <v>0</v>
          </cell>
          <cell r="BH1230">
            <v>0</v>
          </cell>
          <cell r="BI1230">
            <v>0</v>
          </cell>
        </row>
        <row r="1231">
          <cell r="F1231">
            <v>1139272</v>
          </cell>
          <cell r="K1231">
            <v>0</v>
          </cell>
          <cell r="L1231">
            <v>231540.28</v>
          </cell>
          <cell r="M1231">
            <v>0</v>
          </cell>
          <cell r="N1231">
            <v>0</v>
          </cell>
          <cell r="O1231">
            <v>639667.72</v>
          </cell>
          <cell r="P1231">
            <v>245781.18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  <cell r="AK1231">
            <v>0</v>
          </cell>
          <cell r="AL1231">
            <v>0</v>
          </cell>
          <cell r="AM1231">
            <v>0</v>
          </cell>
          <cell r="AN1231">
            <v>0</v>
          </cell>
          <cell r="AO1231">
            <v>0</v>
          </cell>
          <cell r="AP1231">
            <v>0</v>
          </cell>
          <cell r="AT1231">
            <v>0</v>
          </cell>
          <cell r="AU1231">
            <v>0</v>
          </cell>
          <cell r="AV1231">
            <v>0</v>
          </cell>
          <cell r="AW1231">
            <v>0</v>
          </cell>
          <cell r="AX1231">
            <v>0</v>
          </cell>
          <cell r="AY1231">
            <v>0</v>
          </cell>
          <cell r="AZ1231">
            <v>0</v>
          </cell>
          <cell r="BA1231">
            <v>0</v>
          </cell>
          <cell r="BB1231">
            <v>0</v>
          </cell>
          <cell r="BG1231">
            <v>0</v>
          </cell>
          <cell r="BH1231">
            <v>0</v>
          </cell>
          <cell r="BI1231">
            <v>0</v>
          </cell>
        </row>
        <row r="1232">
          <cell r="F1232">
            <v>52279.12</v>
          </cell>
          <cell r="K1232">
            <v>0</v>
          </cell>
          <cell r="L1232">
            <v>10235.44</v>
          </cell>
          <cell r="M1232">
            <v>0</v>
          </cell>
          <cell r="N1232">
            <v>0</v>
          </cell>
          <cell r="O1232">
            <v>29627.68</v>
          </cell>
          <cell r="P1232">
            <v>11383.92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  <cell r="AK1232">
            <v>0</v>
          </cell>
          <cell r="AL1232">
            <v>0</v>
          </cell>
          <cell r="AM1232">
            <v>0</v>
          </cell>
          <cell r="AN1232">
            <v>0</v>
          </cell>
          <cell r="AO1232">
            <v>0</v>
          </cell>
          <cell r="AP1232">
            <v>0</v>
          </cell>
          <cell r="AT1232">
            <v>0</v>
          </cell>
          <cell r="AU1232">
            <v>0</v>
          </cell>
          <cell r="AV1232">
            <v>0</v>
          </cell>
          <cell r="AW1232">
            <v>0</v>
          </cell>
          <cell r="AX1232">
            <v>0</v>
          </cell>
          <cell r="AY1232">
            <v>0</v>
          </cell>
          <cell r="AZ1232">
            <v>0</v>
          </cell>
          <cell r="BA1232">
            <v>0</v>
          </cell>
          <cell r="BB1232">
            <v>0</v>
          </cell>
          <cell r="BG1232">
            <v>0</v>
          </cell>
          <cell r="BH1232">
            <v>0</v>
          </cell>
          <cell r="BI1232">
            <v>0</v>
          </cell>
        </row>
        <row r="1233">
          <cell r="F1233">
            <v>69175.039999999994</v>
          </cell>
          <cell r="K1233">
            <v>0</v>
          </cell>
          <cell r="L1233">
            <v>14350.72</v>
          </cell>
          <cell r="M1233">
            <v>0</v>
          </cell>
          <cell r="N1233">
            <v>0</v>
          </cell>
          <cell r="O1233">
            <v>41539.839999999997</v>
          </cell>
          <cell r="P1233">
            <v>11913.599999999999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  <cell r="AK1233">
            <v>0</v>
          </cell>
          <cell r="AL1233">
            <v>0</v>
          </cell>
          <cell r="AM1233">
            <v>0</v>
          </cell>
          <cell r="AN1233">
            <v>0</v>
          </cell>
          <cell r="AO1233">
            <v>0</v>
          </cell>
          <cell r="AP1233">
            <v>0</v>
          </cell>
          <cell r="AT1233">
            <v>0</v>
          </cell>
          <cell r="AU1233">
            <v>0</v>
          </cell>
          <cell r="AV1233">
            <v>0</v>
          </cell>
          <cell r="AW1233">
            <v>0</v>
          </cell>
          <cell r="AX1233">
            <v>0</v>
          </cell>
          <cell r="AY1233">
            <v>0</v>
          </cell>
          <cell r="AZ1233">
            <v>0</v>
          </cell>
          <cell r="BA1233">
            <v>0</v>
          </cell>
          <cell r="BB1233">
            <v>0</v>
          </cell>
          <cell r="BG1233">
            <v>0</v>
          </cell>
          <cell r="BH1233">
            <v>0</v>
          </cell>
          <cell r="BI1233">
            <v>0</v>
          </cell>
        </row>
        <row r="1234">
          <cell r="AN1234">
            <v>0</v>
          </cell>
        </row>
        <row r="1235">
          <cell r="F1235">
            <v>99613.8</v>
          </cell>
          <cell r="K1235">
            <v>0</v>
          </cell>
          <cell r="L1235">
            <v>3070.2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94582.799999999988</v>
          </cell>
          <cell r="U1235">
            <v>0</v>
          </cell>
          <cell r="V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  <cell r="AK1235">
            <v>0</v>
          </cell>
          <cell r="AL1235">
            <v>0</v>
          </cell>
          <cell r="AM1235">
            <v>0</v>
          </cell>
          <cell r="AN1235">
            <v>0</v>
          </cell>
          <cell r="AO1235">
            <v>0</v>
          </cell>
          <cell r="AP1235">
            <v>0</v>
          </cell>
          <cell r="AT1235">
            <v>0</v>
          </cell>
          <cell r="AU1235">
            <v>0</v>
          </cell>
          <cell r="AV1235">
            <v>0</v>
          </cell>
          <cell r="AW1235">
            <v>0</v>
          </cell>
          <cell r="AX1235">
            <v>0</v>
          </cell>
          <cell r="AY1235">
            <v>0</v>
          </cell>
          <cell r="AZ1235">
            <v>0</v>
          </cell>
          <cell r="BA1235">
            <v>0</v>
          </cell>
          <cell r="BB1235">
            <v>0</v>
          </cell>
          <cell r="BG1235">
            <v>0</v>
          </cell>
          <cell r="BH1235">
            <v>0</v>
          </cell>
          <cell r="BI1235">
            <v>0</v>
          </cell>
        </row>
        <row r="1236">
          <cell r="AN1236">
            <v>0</v>
          </cell>
        </row>
        <row r="1237">
          <cell r="F1237">
            <v>9611667.1199999992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9423265.7599999998</v>
          </cell>
          <cell r="AE1237">
            <v>0</v>
          </cell>
          <cell r="AF1237">
            <v>0</v>
          </cell>
          <cell r="AG1237">
            <v>0</v>
          </cell>
          <cell r="AH1237">
            <v>0</v>
          </cell>
          <cell r="AI1237">
            <v>0</v>
          </cell>
          <cell r="AJ1237">
            <v>0</v>
          </cell>
          <cell r="AK1237">
            <v>0</v>
          </cell>
          <cell r="AL1237">
            <v>0</v>
          </cell>
          <cell r="AM1237">
            <v>0</v>
          </cell>
          <cell r="AN1237">
            <v>0</v>
          </cell>
          <cell r="AO1237">
            <v>0</v>
          </cell>
          <cell r="AP1237">
            <v>0</v>
          </cell>
          <cell r="AT1237">
            <v>0</v>
          </cell>
          <cell r="AU1237">
            <v>0</v>
          </cell>
          <cell r="AV1237">
            <v>0</v>
          </cell>
          <cell r="AW1237">
            <v>0</v>
          </cell>
          <cell r="AX1237">
            <v>0</v>
          </cell>
          <cell r="AY1237">
            <v>0</v>
          </cell>
          <cell r="AZ1237">
            <v>0</v>
          </cell>
          <cell r="BA1237">
            <v>0</v>
          </cell>
          <cell r="BB1237">
            <v>0</v>
          </cell>
          <cell r="BG1237">
            <v>0</v>
          </cell>
          <cell r="BH1237">
            <v>9423265.7599999998</v>
          </cell>
          <cell r="BI1237">
            <v>9611667.1199999992</v>
          </cell>
        </row>
        <row r="1241">
          <cell r="F1241">
            <v>777215.52</v>
          </cell>
          <cell r="K1241">
            <v>0</v>
          </cell>
          <cell r="L1241">
            <v>0</v>
          </cell>
          <cell r="M1241">
            <v>0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  <cell r="AG1241">
            <v>0</v>
          </cell>
          <cell r="AH1241">
            <v>0</v>
          </cell>
          <cell r="AI1241">
            <v>761976</v>
          </cell>
          <cell r="AJ1241">
            <v>0</v>
          </cell>
          <cell r="AK1241">
            <v>0</v>
          </cell>
          <cell r="AL1241">
            <v>0</v>
          </cell>
          <cell r="AM1241">
            <v>0</v>
          </cell>
          <cell r="AN1241">
            <v>0</v>
          </cell>
          <cell r="AO1241">
            <v>0</v>
          </cell>
          <cell r="AP1241">
            <v>0</v>
          </cell>
          <cell r="AT1241">
            <v>0</v>
          </cell>
          <cell r="AU1241">
            <v>0</v>
          </cell>
          <cell r="AV1241">
            <v>0</v>
          </cell>
          <cell r="AW1241">
            <v>0</v>
          </cell>
          <cell r="AX1241">
            <v>0</v>
          </cell>
          <cell r="AY1241">
            <v>0</v>
          </cell>
          <cell r="AZ1241">
            <v>0</v>
          </cell>
          <cell r="BA1241">
            <v>0</v>
          </cell>
          <cell r="BB1241">
            <v>0</v>
          </cell>
          <cell r="BG1241">
            <v>0</v>
          </cell>
          <cell r="BH1241">
            <v>761976</v>
          </cell>
          <cell r="BI1241">
            <v>777215.52</v>
          </cell>
        </row>
        <row r="1242">
          <cell r="F1242">
            <v>87102.84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  <cell r="AG1242">
            <v>0</v>
          </cell>
          <cell r="AH1242">
            <v>0</v>
          </cell>
          <cell r="AI1242">
            <v>85394.4</v>
          </cell>
          <cell r="AJ1242">
            <v>0</v>
          </cell>
          <cell r="AK1242">
            <v>0</v>
          </cell>
          <cell r="AL1242">
            <v>0</v>
          </cell>
          <cell r="AM1242">
            <v>0</v>
          </cell>
          <cell r="AN1242">
            <v>0</v>
          </cell>
          <cell r="AO1242">
            <v>0</v>
          </cell>
          <cell r="AP1242">
            <v>0</v>
          </cell>
          <cell r="AT1242">
            <v>0</v>
          </cell>
          <cell r="AU1242">
            <v>0</v>
          </cell>
          <cell r="AV1242">
            <v>0</v>
          </cell>
          <cell r="AW1242">
            <v>0</v>
          </cell>
          <cell r="AX1242">
            <v>0</v>
          </cell>
          <cell r="AY1242">
            <v>0</v>
          </cell>
          <cell r="AZ1242">
            <v>0</v>
          </cell>
          <cell r="BA1242">
            <v>0</v>
          </cell>
          <cell r="BB1242">
            <v>0</v>
          </cell>
          <cell r="BG1242">
            <v>0</v>
          </cell>
          <cell r="BH1242">
            <v>85394.4</v>
          </cell>
          <cell r="BI1242">
            <v>87102.84</v>
          </cell>
        </row>
        <row r="1243">
          <cell r="F1243">
            <v>1392555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  <cell r="AG1243">
            <v>0</v>
          </cell>
          <cell r="AH1243">
            <v>0</v>
          </cell>
          <cell r="AI1243">
            <v>1365250</v>
          </cell>
          <cell r="AJ1243">
            <v>0</v>
          </cell>
          <cell r="AK1243">
            <v>0</v>
          </cell>
          <cell r="AL1243">
            <v>0</v>
          </cell>
          <cell r="AM1243">
            <v>0</v>
          </cell>
          <cell r="AN1243">
            <v>0</v>
          </cell>
          <cell r="AO1243">
            <v>0</v>
          </cell>
          <cell r="AP1243">
            <v>0</v>
          </cell>
          <cell r="AT1243">
            <v>0</v>
          </cell>
          <cell r="AU1243">
            <v>0</v>
          </cell>
          <cell r="AV1243">
            <v>0</v>
          </cell>
          <cell r="AW1243">
            <v>0</v>
          </cell>
          <cell r="AX1243">
            <v>0</v>
          </cell>
          <cell r="AY1243">
            <v>0</v>
          </cell>
          <cell r="AZ1243">
            <v>0</v>
          </cell>
          <cell r="BA1243">
            <v>0</v>
          </cell>
          <cell r="BB1243">
            <v>0</v>
          </cell>
          <cell r="BG1243">
            <v>0</v>
          </cell>
          <cell r="BH1243">
            <v>1365250</v>
          </cell>
          <cell r="BI1243">
            <v>1392555</v>
          </cell>
        </row>
        <row r="1244">
          <cell r="F1244">
            <v>133065.59940000001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  <cell r="AG1244">
            <v>0</v>
          </cell>
          <cell r="AH1244">
            <v>0</v>
          </cell>
          <cell r="AI1244">
            <v>130456.47</v>
          </cell>
          <cell r="AJ1244">
            <v>0</v>
          </cell>
          <cell r="AK1244">
            <v>0</v>
          </cell>
          <cell r="AL1244">
            <v>0</v>
          </cell>
          <cell r="AM1244">
            <v>0</v>
          </cell>
          <cell r="AN1244">
            <v>0</v>
          </cell>
          <cell r="AO1244">
            <v>0</v>
          </cell>
          <cell r="AP1244">
            <v>0</v>
          </cell>
          <cell r="AT1244">
            <v>0</v>
          </cell>
          <cell r="AU1244">
            <v>0</v>
          </cell>
          <cell r="AV1244">
            <v>0</v>
          </cell>
          <cell r="AW1244">
            <v>0</v>
          </cell>
          <cell r="AX1244">
            <v>0</v>
          </cell>
          <cell r="AY1244">
            <v>0</v>
          </cell>
          <cell r="AZ1244">
            <v>0</v>
          </cell>
          <cell r="BA1244">
            <v>0</v>
          </cell>
          <cell r="BB1244">
            <v>0</v>
          </cell>
          <cell r="BG1244">
            <v>0</v>
          </cell>
          <cell r="BH1244">
            <v>130456.47</v>
          </cell>
          <cell r="BI1244">
            <v>133065.59940000001</v>
          </cell>
        </row>
        <row r="1245">
          <cell r="F1245">
            <v>785757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  <cell r="AG1245">
            <v>0</v>
          </cell>
          <cell r="AH1245">
            <v>0</v>
          </cell>
          <cell r="AI1245">
            <v>770350</v>
          </cell>
          <cell r="AJ1245">
            <v>0</v>
          </cell>
          <cell r="AK1245">
            <v>0</v>
          </cell>
          <cell r="AL1245">
            <v>0</v>
          </cell>
          <cell r="AM1245">
            <v>0</v>
          </cell>
          <cell r="AN1245">
            <v>0</v>
          </cell>
          <cell r="AO1245">
            <v>0</v>
          </cell>
          <cell r="AP1245">
            <v>0</v>
          </cell>
          <cell r="AT1245">
            <v>0</v>
          </cell>
          <cell r="AU1245">
            <v>0</v>
          </cell>
          <cell r="AV1245">
            <v>0</v>
          </cell>
          <cell r="AW1245">
            <v>0</v>
          </cell>
          <cell r="AX1245">
            <v>0</v>
          </cell>
          <cell r="AY1245">
            <v>0</v>
          </cell>
          <cell r="AZ1245">
            <v>0</v>
          </cell>
          <cell r="BA1245">
            <v>0</v>
          </cell>
          <cell r="BB1245">
            <v>0</v>
          </cell>
          <cell r="BG1245">
            <v>0</v>
          </cell>
          <cell r="BH1245">
            <v>770350</v>
          </cell>
          <cell r="BI1245">
            <v>785757</v>
          </cell>
        </row>
        <row r="1246">
          <cell r="F1246">
            <v>72369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  <cell r="AG1246">
            <v>0</v>
          </cell>
          <cell r="AH1246">
            <v>0</v>
          </cell>
          <cell r="AI1246">
            <v>70950</v>
          </cell>
          <cell r="AJ1246">
            <v>0</v>
          </cell>
          <cell r="AK1246">
            <v>0</v>
          </cell>
          <cell r="AL1246">
            <v>0</v>
          </cell>
          <cell r="AM1246">
            <v>0</v>
          </cell>
          <cell r="AN1246">
            <v>0</v>
          </cell>
          <cell r="AO1246">
            <v>0</v>
          </cell>
          <cell r="AP1246">
            <v>0</v>
          </cell>
          <cell r="AT1246">
            <v>0</v>
          </cell>
          <cell r="AU1246">
            <v>0</v>
          </cell>
          <cell r="AV1246">
            <v>0</v>
          </cell>
          <cell r="AW1246">
            <v>0</v>
          </cell>
          <cell r="AX1246">
            <v>0</v>
          </cell>
          <cell r="AY1246">
            <v>0</v>
          </cell>
          <cell r="AZ1246">
            <v>0</v>
          </cell>
          <cell r="BA1246">
            <v>0</v>
          </cell>
          <cell r="BB1246">
            <v>0</v>
          </cell>
          <cell r="BG1246">
            <v>0</v>
          </cell>
          <cell r="BH1246">
            <v>70950</v>
          </cell>
          <cell r="BI1246">
            <v>72369</v>
          </cell>
        </row>
        <row r="1247">
          <cell r="F1247">
            <v>1272960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  <cell r="AG1247">
            <v>0</v>
          </cell>
          <cell r="AH1247">
            <v>0</v>
          </cell>
          <cell r="AI1247">
            <v>1248000</v>
          </cell>
          <cell r="AJ1247">
            <v>0</v>
          </cell>
          <cell r="AK1247">
            <v>0</v>
          </cell>
          <cell r="AL1247">
            <v>0</v>
          </cell>
          <cell r="AM1247">
            <v>0</v>
          </cell>
          <cell r="AN1247">
            <v>0</v>
          </cell>
          <cell r="AO1247">
            <v>0</v>
          </cell>
          <cell r="AP1247">
            <v>0</v>
          </cell>
          <cell r="AT1247">
            <v>0</v>
          </cell>
          <cell r="AU1247">
            <v>0</v>
          </cell>
          <cell r="AV1247">
            <v>0</v>
          </cell>
          <cell r="AW1247">
            <v>0</v>
          </cell>
          <cell r="AX1247">
            <v>0</v>
          </cell>
          <cell r="AY1247">
            <v>0</v>
          </cell>
          <cell r="AZ1247">
            <v>0</v>
          </cell>
          <cell r="BA1247">
            <v>0</v>
          </cell>
          <cell r="BB1247">
            <v>0</v>
          </cell>
          <cell r="BG1247">
            <v>0</v>
          </cell>
          <cell r="BH1247">
            <v>1248000</v>
          </cell>
          <cell r="BI1247">
            <v>1272960</v>
          </cell>
        </row>
        <row r="1248">
          <cell r="F1248">
            <v>65101.5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  <cell r="AG1248">
            <v>0</v>
          </cell>
          <cell r="AH1248">
            <v>0</v>
          </cell>
          <cell r="AI1248">
            <v>63825</v>
          </cell>
          <cell r="AJ1248">
            <v>0</v>
          </cell>
          <cell r="AK1248">
            <v>0</v>
          </cell>
          <cell r="AL1248">
            <v>0</v>
          </cell>
          <cell r="AM1248">
            <v>0</v>
          </cell>
          <cell r="AN1248">
            <v>0</v>
          </cell>
          <cell r="AO1248">
            <v>0</v>
          </cell>
          <cell r="AP1248">
            <v>0</v>
          </cell>
          <cell r="AT1248">
            <v>0</v>
          </cell>
          <cell r="AU1248">
            <v>0</v>
          </cell>
          <cell r="AV1248">
            <v>0</v>
          </cell>
          <cell r="AW1248">
            <v>0</v>
          </cell>
          <cell r="AX1248">
            <v>0</v>
          </cell>
          <cell r="AY1248">
            <v>0</v>
          </cell>
          <cell r="AZ1248">
            <v>0</v>
          </cell>
          <cell r="BA1248">
            <v>0</v>
          </cell>
          <cell r="BB1248">
            <v>0</v>
          </cell>
          <cell r="BG1248">
            <v>0</v>
          </cell>
          <cell r="BH1248">
            <v>63825</v>
          </cell>
          <cell r="BI1248">
            <v>65101.5</v>
          </cell>
        </row>
        <row r="1249">
          <cell r="F1249">
            <v>99756</v>
          </cell>
          <cell r="K1249">
            <v>0</v>
          </cell>
          <cell r="L1249">
            <v>0</v>
          </cell>
          <cell r="M1249">
            <v>0</v>
          </cell>
          <cell r="N1249">
            <v>0</v>
          </cell>
          <cell r="O1249">
            <v>0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  <cell r="T1249">
            <v>0</v>
          </cell>
          <cell r="U1249">
            <v>0</v>
          </cell>
          <cell r="V1249">
            <v>0</v>
          </cell>
          <cell r="X1249">
            <v>0</v>
          </cell>
          <cell r="Y1249">
            <v>0</v>
          </cell>
          <cell r="Z1249">
            <v>0</v>
          </cell>
          <cell r="AA1249">
            <v>0</v>
          </cell>
          <cell r="AB1249">
            <v>0</v>
          </cell>
          <cell r="AC1249">
            <v>0</v>
          </cell>
          <cell r="AD1249">
            <v>0</v>
          </cell>
          <cell r="AE1249">
            <v>0</v>
          </cell>
          <cell r="AF1249">
            <v>0</v>
          </cell>
          <cell r="AG1249">
            <v>0</v>
          </cell>
          <cell r="AH1249">
            <v>0</v>
          </cell>
          <cell r="AI1249">
            <v>97800</v>
          </cell>
          <cell r="AJ1249">
            <v>0</v>
          </cell>
          <cell r="AK1249">
            <v>0</v>
          </cell>
          <cell r="AL1249">
            <v>0</v>
          </cell>
          <cell r="AM1249">
            <v>0</v>
          </cell>
          <cell r="AN1249">
            <v>0</v>
          </cell>
          <cell r="AO1249">
            <v>0</v>
          </cell>
          <cell r="AP1249">
            <v>0</v>
          </cell>
          <cell r="AT1249">
            <v>0</v>
          </cell>
          <cell r="AU1249">
            <v>0</v>
          </cell>
          <cell r="AV1249">
            <v>0</v>
          </cell>
          <cell r="AW1249">
            <v>0</v>
          </cell>
          <cell r="AX1249">
            <v>0</v>
          </cell>
          <cell r="AY1249">
            <v>0</v>
          </cell>
          <cell r="AZ1249">
            <v>0</v>
          </cell>
          <cell r="BA1249">
            <v>0</v>
          </cell>
          <cell r="BB1249">
            <v>0</v>
          </cell>
          <cell r="BG1249">
            <v>0</v>
          </cell>
          <cell r="BH1249">
            <v>97800</v>
          </cell>
          <cell r="BI1249">
            <v>99756</v>
          </cell>
        </row>
        <row r="1250">
          <cell r="F1250">
            <v>272340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  <cell r="T1250">
            <v>0</v>
          </cell>
          <cell r="U1250">
            <v>0</v>
          </cell>
          <cell r="V1250">
            <v>0</v>
          </cell>
          <cell r="X1250">
            <v>0</v>
          </cell>
          <cell r="Y1250">
            <v>0</v>
          </cell>
          <cell r="Z1250">
            <v>0</v>
          </cell>
          <cell r="AA1250">
            <v>0</v>
          </cell>
          <cell r="AB1250">
            <v>0</v>
          </cell>
          <cell r="AC1250">
            <v>0</v>
          </cell>
          <cell r="AD1250">
            <v>0</v>
          </cell>
          <cell r="AE1250">
            <v>0</v>
          </cell>
          <cell r="AF1250">
            <v>0</v>
          </cell>
          <cell r="AG1250">
            <v>0</v>
          </cell>
          <cell r="AH1250">
            <v>0</v>
          </cell>
          <cell r="AI1250">
            <v>267000</v>
          </cell>
          <cell r="AJ1250">
            <v>0</v>
          </cell>
          <cell r="AK1250">
            <v>0</v>
          </cell>
          <cell r="AL1250">
            <v>0</v>
          </cell>
          <cell r="AM1250">
            <v>0</v>
          </cell>
          <cell r="AN1250">
            <v>0</v>
          </cell>
          <cell r="AO1250">
            <v>0</v>
          </cell>
          <cell r="AP1250">
            <v>0</v>
          </cell>
          <cell r="AT1250">
            <v>0</v>
          </cell>
          <cell r="AU1250">
            <v>0</v>
          </cell>
          <cell r="AV1250">
            <v>0</v>
          </cell>
          <cell r="AW1250">
            <v>0</v>
          </cell>
          <cell r="AX1250">
            <v>0</v>
          </cell>
          <cell r="AY1250">
            <v>0</v>
          </cell>
          <cell r="AZ1250">
            <v>0</v>
          </cell>
          <cell r="BA1250">
            <v>0</v>
          </cell>
          <cell r="BB1250">
            <v>0</v>
          </cell>
          <cell r="BG1250">
            <v>0</v>
          </cell>
          <cell r="BH1250">
            <v>267000</v>
          </cell>
          <cell r="BI1250">
            <v>272340</v>
          </cell>
        </row>
        <row r="1251">
          <cell r="F1251">
            <v>11400.9378</v>
          </cell>
          <cell r="K1251">
            <v>0</v>
          </cell>
          <cell r="L1251">
            <v>0</v>
          </cell>
          <cell r="M1251">
            <v>0</v>
          </cell>
          <cell r="N1251">
            <v>0</v>
          </cell>
          <cell r="O1251">
            <v>0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  <cell r="T1251">
            <v>0</v>
          </cell>
          <cell r="U1251">
            <v>0</v>
          </cell>
          <cell r="V1251">
            <v>0</v>
          </cell>
          <cell r="X1251">
            <v>0</v>
          </cell>
          <cell r="Y1251">
            <v>0</v>
          </cell>
          <cell r="Z1251">
            <v>0</v>
          </cell>
          <cell r="AA1251">
            <v>0</v>
          </cell>
          <cell r="AB1251">
            <v>0</v>
          </cell>
          <cell r="AC1251">
            <v>0</v>
          </cell>
          <cell r="AD1251">
            <v>0</v>
          </cell>
          <cell r="AE1251">
            <v>0</v>
          </cell>
          <cell r="AF1251">
            <v>0</v>
          </cell>
          <cell r="AG1251">
            <v>0</v>
          </cell>
          <cell r="AH1251">
            <v>0</v>
          </cell>
          <cell r="AI1251">
            <v>11177.39</v>
          </cell>
          <cell r="AJ1251">
            <v>0</v>
          </cell>
          <cell r="AK1251">
            <v>0</v>
          </cell>
          <cell r="AL1251">
            <v>0</v>
          </cell>
          <cell r="AM1251">
            <v>0</v>
          </cell>
          <cell r="AN1251">
            <v>0</v>
          </cell>
          <cell r="AO1251">
            <v>0</v>
          </cell>
          <cell r="AP1251">
            <v>0</v>
          </cell>
          <cell r="AT1251">
            <v>0</v>
          </cell>
          <cell r="AU1251">
            <v>0</v>
          </cell>
          <cell r="AV1251">
            <v>0</v>
          </cell>
          <cell r="AW1251">
            <v>0</v>
          </cell>
          <cell r="AX1251">
            <v>0</v>
          </cell>
          <cell r="AY1251">
            <v>0</v>
          </cell>
          <cell r="AZ1251">
            <v>0</v>
          </cell>
          <cell r="BA1251">
            <v>0</v>
          </cell>
          <cell r="BB1251">
            <v>0</v>
          </cell>
          <cell r="BG1251">
            <v>0</v>
          </cell>
          <cell r="BH1251">
            <v>11177.39</v>
          </cell>
          <cell r="BI1251">
            <v>11400.9378</v>
          </cell>
        </row>
        <row r="1252">
          <cell r="F1252">
            <v>2096405.9999999998</v>
          </cell>
          <cell r="K1252">
            <v>0</v>
          </cell>
          <cell r="L1252">
            <v>0</v>
          </cell>
          <cell r="M1252">
            <v>0</v>
          </cell>
          <cell r="N1252">
            <v>0</v>
          </cell>
          <cell r="O1252">
            <v>0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  <cell r="T1252">
            <v>0</v>
          </cell>
          <cell r="U1252">
            <v>0</v>
          </cell>
          <cell r="V1252">
            <v>0</v>
          </cell>
          <cell r="X1252">
            <v>0</v>
          </cell>
          <cell r="Y1252">
            <v>0</v>
          </cell>
          <cell r="Z1252">
            <v>0</v>
          </cell>
          <cell r="AA1252">
            <v>0</v>
          </cell>
          <cell r="AB1252">
            <v>0</v>
          </cell>
          <cell r="AC1252">
            <v>0</v>
          </cell>
          <cell r="AD1252">
            <v>0</v>
          </cell>
          <cell r="AE1252">
            <v>0</v>
          </cell>
          <cell r="AF1252">
            <v>0</v>
          </cell>
          <cell r="AG1252">
            <v>0</v>
          </cell>
          <cell r="AH1252">
            <v>0</v>
          </cell>
          <cell r="AI1252">
            <v>2055300</v>
          </cell>
          <cell r="AJ1252">
            <v>0</v>
          </cell>
          <cell r="AK1252">
            <v>0</v>
          </cell>
          <cell r="AL1252">
            <v>0</v>
          </cell>
          <cell r="AM1252">
            <v>0</v>
          </cell>
          <cell r="AN1252">
            <v>0</v>
          </cell>
          <cell r="AO1252">
            <v>0</v>
          </cell>
          <cell r="AP1252">
            <v>0</v>
          </cell>
          <cell r="AT1252">
            <v>0</v>
          </cell>
          <cell r="AU1252">
            <v>0</v>
          </cell>
          <cell r="AV1252">
            <v>0</v>
          </cell>
          <cell r="AW1252">
            <v>0</v>
          </cell>
          <cell r="AX1252">
            <v>0</v>
          </cell>
          <cell r="AY1252">
            <v>0</v>
          </cell>
          <cell r="AZ1252">
            <v>0</v>
          </cell>
          <cell r="BA1252">
            <v>0</v>
          </cell>
          <cell r="BB1252">
            <v>0</v>
          </cell>
          <cell r="BG1252">
            <v>0</v>
          </cell>
          <cell r="BH1252">
            <v>2055300</v>
          </cell>
          <cell r="BI1252">
            <v>2096405.9999999998</v>
          </cell>
        </row>
        <row r="1253">
          <cell r="F1253">
            <v>1031138.4</v>
          </cell>
          <cell r="K1253">
            <v>0</v>
          </cell>
          <cell r="L1253">
            <v>0</v>
          </cell>
          <cell r="M1253">
            <v>0</v>
          </cell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  <cell r="S1253">
            <v>0</v>
          </cell>
          <cell r="T1253">
            <v>0</v>
          </cell>
          <cell r="U1253">
            <v>0</v>
          </cell>
          <cell r="V1253">
            <v>0</v>
          </cell>
          <cell r="X1253">
            <v>0</v>
          </cell>
          <cell r="Y1253">
            <v>0</v>
          </cell>
          <cell r="Z1253">
            <v>0</v>
          </cell>
          <cell r="AA1253">
            <v>0</v>
          </cell>
          <cell r="AB1253">
            <v>0</v>
          </cell>
          <cell r="AC1253">
            <v>0</v>
          </cell>
          <cell r="AD1253">
            <v>0</v>
          </cell>
          <cell r="AE1253">
            <v>0</v>
          </cell>
          <cell r="AF1253">
            <v>0</v>
          </cell>
          <cell r="AG1253">
            <v>0</v>
          </cell>
          <cell r="AH1253">
            <v>0</v>
          </cell>
          <cell r="AI1253">
            <v>1010920</v>
          </cell>
          <cell r="AJ1253">
            <v>0</v>
          </cell>
          <cell r="AK1253">
            <v>0</v>
          </cell>
          <cell r="AL1253">
            <v>0</v>
          </cell>
          <cell r="AM1253">
            <v>0</v>
          </cell>
          <cell r="AN1253">
            <v>0</v>
          </cell>
          <cell r="AO1253">
            <v>0</v>
          </cell>
          <cell r="AP1253">
            <v>0</v>
          </cell>
          <cell r="AT1253">
            <v>0</v>
          </cell>
          <cell r="AU1253">
            <v>0</v>
          </cell>
          <cell r="AV1253">
            <v>0</v>
          </cell>
          <cell r="AW1253">
            <v>0</v>
          </cell>
          <cell r="AX1253">
            <v>0</v>
          </cell>
          <cell r="AY1253">
            <v>0</v>
          </cell>
          <cell r="AZ1253">
            <v>0</v>
          </cell>
          <cell r="BA1253">
            <v>0</v>
          </cell>
          <cell r="BB1253">
            <v>0</v>
          </cell>
          <cell r="BG1253">
            <v>0</v>
          </cell>
          <cell r="BH1253">
            <v>1010920</v>
          </cell>
          <cell r="BI1253">
            <v>1031138.4</v>
          </cell>
        </row>
        <row r="1254">
          <cell r="F1254">
            <v>344880.36000000004</v>
          </cell>
          <cell r="K1254">
            <v>0</v>
          </cell>
          <cell r="L1254">
            <v>0</v>
          </cell>
          <cell r="M1254">
            <v>0</v>
          </cell>
          <cell r="N1254">
            <v>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  <cell r="S1254">
            <v>0</v>
          </cell>
          <cell r="T1254">
            <v>0</v>
          </cell>
          <cell r="U1254">
            <v>0</v>
          </cell>
          <cell r="V1254">
            <v>0</v>
          </cell>
          <cell r="X1254">
            <v>0</v>
          </cell>
          <cell r="Y1254">
            <v>0</v>
          </cell>
          <cell r="Z1254">
            <v>0</v>
          </cell>
          <cell r="AA1254">
            <v>0</v>
          </cell>
          <cell r="AB1254">
            <v>0</v>
          </cell>
          <cell r="AC1254">
            <v>0</v>
          </cell>
          <cell r="AD1254">
            <v>0</v>
          </cell>
          <cell r="AE1254">
            <v>0</v>
          </cell>
          <cell r="AF1254">
            <v>0</v>
          </cell>
          <cell r="AG1254">
            <v>0</v>
          </cell>
          <cell r="AH1254">
            <v>0</v>
          </cell>
          <cell r="AI1254">
            <v>338118</v>
          </cell>
          <cell r="AJ1254">
            <v>0</v>
          </cell>
          <cell r="AK1254">
            <v>0</v>
          </cell>
          <cell r="AL1254">
            <v>0</v>
          </cell>
          <cell r="AM1254">
            <v>0</v>
          </cell>
          <cell r="AN1254">
            <v>0</v>
          </cell>
          <cell r="AO1254">
            <v>0</v>
          </cell>
          <cell r="AP1254">
            <v>0</v>
          </cell>
          <cell r="AT1254">
            <v>0</v>
          </cell>
          <cell r="AU1254">
            <v>0</v>
          </cell>
          <cell r="AV1254">
            <v>0</v>
          </cell>
          <cell r="AW1254">
            <v>0</v>
          </cell>
          <cell r="AX1254">
            <v>0</v>
          </cell>
          <cell r="AY1254">
            <v>0</v>
          </cell>
          <cell r="AZ1254">
            <v>0</v>
          </cell>
          <cell r="BA1254">
            <v>0</v>
          </cell>
          <cell r="BB1254">
            <v>0</v>
          </cell>
          <cell r="BG1254">
            <v>0</v>
          </cell>
          <cell r="BH1254">
            <v>338118</v>
          </cell>
          <cell r="BI1254">
            <v>344880.36000000004</v>
          </cell>
        </row>
        <row r="1255">
          <cell r="F1255">
            <v>194860.80000000002</v>
          </cell>
          <cell r="K1255">
            <v>0</v>
          </cell>
          <cell r="L1255">
            <v>0</v>
          </cell>
          <cell r="M1255">
            <v>0</v>
          </cell>
          <cell r="N1255">
            <v>0</v>
          </cell>
          <cell r="O1255">
            <v>0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  <cell r="T1255">
            <v>0</v>
          </cell>
          <cell r="U1255">
            <v>0</v>
          </cell>
          <cell r="V1255">
            <v>0</v>
          </cell>
          <cell r="X1255">
            <v>0</v>
          </cell>
          <cell r="Y1255">
            <v>0</v>
          </cell>
          <cell r="Z1255">
            <v>0</v>
          </cell>
          <cell r="AA1255">
            <v>0</v>
          </cell>
          <cell r="AB1255">
            <v>0</v>
          </cell>
          <cell r="AC1255">
            <v>0</v>
          </cell>
          <cell r="AD1255">
            <v>0</v>
          </cell>
          <cell r="AE1255">
            <v>0</v>
          </cell>
          <cell r="AF1255">
            <v>0</v>
          </cell>
          <cell r="AG1255">
            <v>0</v>
          </cell>
          <cell r="AH1255">
            <v>0</v>
          </cell>
          <cell r="AI1255">
            <v>191040</v>
          </cell>
          <cell r="AJ1255">
            <v>0</v>
          </cell>
          <cell r="AK1255">
            <v>0</v>
          </cell>
          <cell r="AL1255">
            <v>0</v>
          </cell>
          <cell r="AM1255">
            <v>0</v>
          </cell>
          <cell r="AN1255">
            <v>0</v>
          </cell>
          <cell r="AO1255">
            <v>0</v>
          </cell>
          <cell r="AP1255">
            <v>0</v>
          </cell>
          <cell r="AT1255">
            <v>0</v>
          </cell>
          <cell r="AU1255">
            <v>0</v>
          </cell>
          <cell r="AV1255">
            <v>0</v>
          </cell>
          <cell r="AW1255">
            <v>0</v>
          </cell>
          <cell r="AX1255">
            <v>0</v>
          </cell>
          <cell r="AY1255">
            <v>0</v>
          </cell>
          <cell r="AZ1255">
            <v>0</v>
          </cell>
          <cell r="BA1255">
            <v>0</v>
          </cell>
          <cell r="BB1255">
            <v>0</v>
          </cell>
          <cell r="BG1255">
            <v>0</v>
          </cell>
          <cell r="BH1255">
            <v>191040</v>
          </cell>
          <cell r="BI1255">
            <v>194860.80000000002</v>
          </cell>
        </row>
        <row r="1256">
          <cell r="F1256">
            <v>130208.1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B1256">
            <v>0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  <cell r="AG1256">
            <v>0</v>
          </cell>
          <cell r="AH1256">
            <v>0</v>
          </cell>
          <cell r="AI1256">
            <v>127655</v>
          </cell>
          <cell r="AJ1256">
            <v>0</v>
          </cell>
          <cell r="AK1256">
            <v>0</v>
          </cell>
          <cell r="AL1256">
            <v>0</v>
          </cell>
          <cell r="AM1256">
            <v>0</v>
          </cell>
          <cell r="AN1256">
            <v>0</v>
          </cell>
          <cell r="AO1256">
            <v>0</v>
          </cell>
          <cell r="AP1256">
            <v>0</v>
          </cell>
          <cell r="AT1256">
            <v>0</v>
          </cell>
          <cell r="AU1256">
            <v>0</v>
          </cell>
          <cell r="AV1256">
            <v>0</v>
          </cell>
          <cell r="AW1256">
            <v>0</v>
          </cell>
          <cell r="AX1256">
            <v>0</v>
          </cell>
          <cell r="AY1256">
            <v>0</v>
          </cell>
          <cell r="AZ1256">
            <v>0</v>
          </cell>
          <cell r="BA1256">
            <v>0</v>
          </cell>
          <cell r="BB1256">
            <v>0</v>
          </cell>
          <cell r="BG1256">
            <v>0</v>
          </cell>
          <cell r="BH1256">
            <v>127655</v>
          </cell>
          <cell r="BI1256">
            <v>130208.1</v>
          </cell>
        </row>
        <row r="1257">
          <cell r="F1257">
            <v>94615.200000000012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  <cell r="AG1257">
            <v>0</v>
          </cell>
          <cell r="AH1257">
            <v>0</v>
          </cell>
          <cell r="AI1257">
            <v>92760</v>
          </cell>
          <cell r="AJ1257">
            <v>0</v>
          </cell>
          <cell r="AK1257">
            <v>0</v>
          </cell>
          <cell r="AL1257">
            <v>0</v>
          </cell>
          <cell r="AM1257">
            <v>0</v>
          </cell>
          <cell r="AN1257">
            <v>0</v>
          </cell>
          <cell r="AO1257">
            <v>0</v>
          </cell>
          <cell r="AP1257">
            <v>0</v>
          </cell>
          <cell r="AT1257">
            <v>0</v>
          </cell>
          <cell r="AU1257">
            <v>0</v>
          </cell>
          <cell r="AV1257">
            <v>0</v>
          </cell>
          <cell r="AW1257">
            <v>0</v>
          </cell>
          <cell r="AX1257">
            <v>0</v>
          </cell>
          <cell r="AY1257">
            <v>0</v>
          </cell>
          <cell r="AZ1257">
            <v>0</v>
          </cell>
          <cell r="BA1257">
            <v>0</v>
          </cell>
          <cell r="BB1257">
            <v>0</v>
          </cell>
          <cell r="BG1257">
            <v>0</v>
          </cell>
          <cell r="BH1257">
            <v>92760</v>
          </cell>
          <cell r="BI1257">
            <v>94615.200000000012</v>
          </cell>
        </row>
        <row r="1258">
          <cell r="F1258">
            <v>68895.900000000009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  <cell r="AG1258">
            <v>0</v>
          </cell>
          <cell r="AH1258">
            <v>0</v>
          </cell>
          <cell r="AI1258">
            <v>67545</v>
          </cell>
          <cell r="AJ1258">
            <v>0</v>
          </cell>
          <cell r="AK1258">
            <v>0</v>
          </cell>
          <cell r="AL1258">
            <v>0</v>
          </cell>
          <cell r="AM1258">
            <v>0</v>
          </cell>
          <cell r="AN1258">
            <v>0</v>
          </cell>
          <cell r="AO1258">
            <v>0</v>
          </cell>
          <cell r="AP1258">
            <v>0</v>
          </cell>
          <cell r="AT1258">
            <v>0</v>
          </cell>
          <cell r="AU1258">
            <v>0</v>
          </cell>
          <cell r="AV1258">
            <v>0</v>
          </cell>
          <cell r="AW1258">
            <v>0</v>
          </cell>
          <cell r="AX1258">
            <v>0</v>
          </cell>
          <cell r="AY1258">
            <v>0</v>
          </cell>
          <cell r="AZ1258">
            <v>0</v>
          </cell>
          <cell r="BA1258">
            <v>0</v>
          </cell>
          <cell r="BB1258">
            <v>0</v>
          </cell>
          <cell r="BG1258">
            <v>0</v>
          </cell>
          <cell r="BH1258">
            <v>67545</v>
          </cell>
          <cell r="BI1258">
            <v>68895.900000000009</v>
          </cell>
        </row>
        <row r="1259">
          <cell r="F1259">
            <v>8619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0</v>
          </cell>
          <cell r="X1259">
            <v>0</v>
          </cell>
          <cell r="Y1259">
            <v>0</v>
          </cell>
          <cell r="Z1259">
            <v>0</v>
          </cell>
          <cell r="AA1259">
            <v>0</v>
          </cell>
          <cell r="AB1259">
            <v>0</v>
          </cell>
          <cell r="AC1259">
            <v>0</v>
          </cell>
          <cell r="AD1259">
            <v>0</v>
          </cell>
          <cell r="AE1259">
            <v>0</v>
          </cell>
          <cell r="AF1259">
            <v>0</v>
          </cell>
          <cell r="AG1259">
            <v>0</v>
          </cell>
          <cell r="AH1259">
            <v>0</v>
          </cell>
          <cell r="AI1259">
            <v>8450</v>
          </cell>
          <cell r="AJ1259">
            <v>0</v>
          </cell>
          <cell r="AK1259">
            <v>0</v>
          </cell>
          <cell r="AL1259">
            <v>0</v>
          </cell>
          <cell r="AM1259">
            <v>0</v>
          </cell>
          <cell r="AN1259">
            <v>0</v>
          </cell>
          <cell r="AO1259">
            <v>0</v>
          </cell>
          <cell r="AP1259">
            <v>0</v>
          </cell>
          <cell r="AT1259">
            <v>0</v>
          </cell>
          <cell r="AU1259">
            <v>0</v>
          </cell>
          <cell r="AV1259">
            <v>0</v>
          </cell>
          <cell r="AW1259">
            <v>0</v>
          </cell>
          <cell r="AX1259">
            <v>0</v>
          </cell>
          <cell r="AY1259">
            <v>0</v>
          </cell>
          <cell r="AZ1259">
            <v>0</v>
          </cell>
          <cell r="BA1259">
            <v>0</v>
          </cell>
          <cell r="BB1259">
            <v>0</v>
          </cell>
          <cell r="BG1259">
            <v>0</v>
          </cell>
          <cell r="BH1259">
            <v>8450</v>
          </cell>
          <cell r="BI1259">
            <v>8619</v>
          </cell>
        </row>
        <row r="1260">
          <cell r="F1260">
            <v>155976.054</v>
          </cell>
          <cell r="K1260">
            <v>0</v>
          </cell>
          <cell r="L1260">
            <v>0</v>
          </cell>
          <cell r="M1260">
            <v>0</v>
          </cell>
          <cell r="N1260">
            <v>0</v>
          </cell>
          <cell r="O1260">
            <v>0</v>
          </cell>
          <cell r="P1260">
            <v>0</v>
          </cell>
          <cell r="Q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0</v>
          </cell>
          <cell r="V1260">
            <v>0</v>
          </cell>
          <cell r="X1260">
            <v>0</v>
          </cell>
          <cell r="Y1260">
            <v>0</v>
          </cell>
          <cell r="Z1260">
            <v>0</v>
          </cell>
          <cell r="AA1260">
            <v>0</v>
          </cell>
          <cell r="AB1260">
            <v>0</v>
          </cell>
          <cell r="AC1260">
            <v>0</v>
          </cell>
          <cell r="AD1260">
            <v>0</v>
          </cell>
          <cell r="AE1260">
            <v>0</v>
          </cell>
          <cell r="AF1260">
            <v>0</v>
          </cell>
          <cell r="AG1260">
            <v>0</v>
          </cell>
          <cell r="AH1260">
            <v>0</v>
          </cell>
          <cell r="AI1260">
            <v>152917.69999999998</v>
          </cell>
          <cell r="AJ1260">
            <v>0</v>
          </cell>
          <cell r="AK1260">
            <v>0</v>
          </cell>
          <cell r="AL1260">
            <v>0</v>
          </cell>
          <cell r="AM1260">
            <v>0</v>
          </cell>
          <cell r="AN1260">
            <v>0</v>
          </cell>
          <cell r="AO1260">
            <v>0</v>
          </cell>
          <cell r="AP1260">
            <v>0</v>
          </cell>
          <cell r="AT1260">
            <v>0</v>
          </cell>
          <cell r="AU1260">
            <v>0</v>
          </cell>
          <cell r="AV1260">
            <v>0</v>
          </cell>
          <cell r="AW1260">
            <v>0</v>
          </cell>
          <cell r="AX1260">
            <v>0</v>
          </cell>
          <cell r="AY1260">
            <v>0</v>
          </cell>
          <cell r="AZ1260">
            <v>0</v>
          </cell>
          <cell r="BA1260">
            <v>0</v>
          </cell>
          <cell r="BB1260">
            <v>0</v>
          </cell>
          <cell r="BG1260">
            <v>0</v>
          </cell>
          <cell r="BH1260">
            <v>152917.69999999998</v>
          </cell>
          <cell r="BI1260">
            <v>155976.054</v>
          </cell>
        </row>
        <row r="1261">
          <cell r="F1261">
            <v>212695.5</v>
          </cell>
          <cell r="K1261">
            <v>0</v>
          </cell>
          <cell r="L1261">
            <v>0</v>
          </cell>
          <cell r="M1261">
            <v>0</v>
          </cell>
          <cell r="N1261">
            <v>0</v>
          </cell>
          <cell r="O1261">
            <v>0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>
            <v>0</v>
          </cell>
          <cell r="X1261">
            <v>0</v>
          </cell>
          <cell r="Y1261">
            <v>0</v>
          </cell>
          <cell r="Z1261">
            <v>0</v>
          </cell>
          <cell r="AA1261">
            <v>0</v>
          </cell>
          <cell r="AB1261">
            <v>0</v>
          </cell>
          <cell r="AC1261">
            <v>0</v>
          </cell>
          <cell r="AD1261">
            <v>0</v>
          </cell>
          <cell r="AE1261">
            <v>0</v>
          </cell>
          <cell r="AF1261">
            <v>0</v>
          </cell>
          <cell r="AG1261">
            <v>0</v>
          </cell>
          <cell r="AH1261">
            <v>0</v>
          </cell>
          <cell r="AI1261">
            <v>208525</v>
          </cell>
          <cell r="AJ1261">
            <v>0</v>
          </cell>
          <cell r="AK1261">
            <v>0</v>
          </cell>
          <cell r="AL1261">
            <v>0</v>
          </cell>
          <cell r="AM1261">
            <v>0</v>
          </cell>
          <cell r="AN1261">
            <v>0</v>
          </cell>
          <cell r="AO1261">
            <v>0</v>
          </cell>
          <cell r="AP1261">
            <v>0</v>
          </cell>
          <cell r="AT1261">
            <v>0</v>
          </cell>
          <cell r="AU1261">
            <v>0</v>
          </cell>
          <cell r="AV1261">
            <v>0</v>
          </cell>
          <cell r="AW1261">
            <v>0</v>
          </cell>
          <cell r="AX1261">
            <v>0</v>
          </cell>
          <cell r="AY1261">
            <v>0</v>
          </cell>
          <cell r="AZ1261">
            <v>0</v>
          </cell>
          <cell r="BA1261">
            <v>0</v>
          </cell>
          <cell r="BB1261">
            <v>0</v>
          </cell>
          <cell r="BG1261">
            <v>0</v>
          </cell>
          <cell r="BH1261">
            <v>208525</v>
          </cell>
          <cell r="BI1261">
            <v>212695.5</v>
          </cell>
        </row>
        <row r="1262">
          <cell r="F1262">
            <v>785.4</v>
          </cell>
          <cell r="K1262">
            <v>0</v>
          </cell>
          <cell r="L1262">
            <v>0</v>
          </cell>
          <cell r="M1262">
            <v>0</v>
          </cell>
          <cell r="N1262">
            <v>0</v>
          </cell>
          <cell r="O1262">
            <v>0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0</v>
          </cell>
          <cell r="V1262">
            <v>0</v>
          </cell>
          <cell r="X1262">
            <v>0</v>
          </cell>
          <cell r="Y1262">
            <v>0</v>
          </cell>
          <cell r="Z1262">
            <v>0</v>
          </cell>
          <cell r="AA1262">
            <v>0</v>
          </cell>
          <cell r="AB1262">
            <v>0</v>
          </cell>
          <cell r="AC1262">
            <v>0</v>
          </cell>
          <cell r="AD1262">
            <v>0</v>
          </cell>
          <cell r="AE1262">
            <v>0</v>
          </cell>
          <cell r="AF1262">
            <v>0</v>
          </cell>
          <cell r="AG1262">
            <v>0</v>
          </cell>
          <cell r="AH1262">
            <v>0</v>
          </cell>
          <cell r="AI1262">
            <v>770</v>
          </cell>
          <cell r="AJ1262">
            <v>0</v>
          </cell>
          <cell r="AK1262">
            <v>0</v>
          </cell>
          <cell r="AL1262">
            <v>0</v>
          </cell>
          <cell r="AM1262">
            <v>0</v>
          </cell>
          <cell r="AN1262">
            <v>0</v>
          </cell>
          <cell r="AO1262">
            <v>0</v>
          </cell>
          <cell r="AP1262">
            <v>0</v>
          </cell>
          <cell r="AT1262">
            <v>0</v>
          </cell>
          <cell r="AU1262">
            <v>0</v>
          </cell>
          <cell r="AV1262">
            <v>0</v>
          </cell>
          <cell r="AW1262">
            <v>0</v>
          </cell>
          <cell r="AX1262">
            <v>0</v>
          </cell>
          <cell r="AY1262">
            <v>0</v>
          </cell>
          <cell r="AZ1262">
            <v>0</v>
          </cell>
          <cell r="BA1262">
            <v>0</v>
          </cell>
          <cell r="BB1262">
            <v>0</v>
          </cell>
          <cell r="BG1262">
            <v>0</v>
          </cell>
          <cell r="BH1262">
            <v>770</v>
          </cell>
          <cell r="BI1262">
            <v>785.4</v>
          </cell>
        </row>
        <row r="1263">
          <cell r="F1263">
            <v>70686</v>
          </cell>
          <cell r="K1263">
            <v>0</v>
          </cell>
          <cell r="L1263">
            <v>0</v>
          </cell>
          <cell r="M1263">
            <v>0</v>
          </cell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>
            <v>0</v>
          </cell>
          <cell r="X1263">
            <v>0</v>
          </cell>
          <cell r="Y1263">
            <v>0</v>
          </cell>
          <cell r="Z1263">
            <v>0</v>
          </cell>
          <cell r="AA1263">
            <v>0</v>
          </cell>
          <cell r="AB1263">
            <v>0</v>
          </cell>
          <cell r="AC1263">
            <v>0</v>
          </cell>
          <cell r="AD1263">
            <v>0</v>
          </cell>
          <cell r="AE1263">
            <v>0</v>
          </cell>
          <cell r="AF1263">
            <v>0</v>
          </cell>
          <cell r="AG1263">
            <v>0</v>
          </cell>
          <cell r="AH1263">
            <v>0</v>
          </cell>
          <cell r="AI1263">
            <v>69300</v>
          </cell>
          <cell r="AJ1263">
            <v>0</v>
          </cell>
          <cell r="AK1263">
            <v>0</v>
          </cell>
          <cell r="AL1263">
            <v>0</v>
          </cell>
          <cell r="AM1263">
            <v>0</v>
          </cell>
          <cell r="AN1263">
            <v>0</v>
          </cell>
          <cell r="AO1263">
            <v>0</v>
          </cell>
          <cell r="AP1263">
            <v>0</v>
          </cell>
          <cell r="AT1263">
            <v>0</v>
          </cell>
          <cell r="AU1263">
            <v>0</v>
          </cell>
          <cell r="AV1263">
            <v>0</v>
          </cell>
          <cell r="AW1263">
            <v>0</v>
          </cell>
          <cell r="AX1263">
            <v>0</v>
          </cell>
          <cell r="AY1263">
            <v>0</v>
          </cell>
          <cell r="AZ1263">
            <v>0</v>
          </cell>
          <cell r="BA1263">
            <v>0</v>
          </cell>
          <cell r="BB1263">
            <v>0</v>
          </cell>
          <cell r="BG1263">
            <v>0</v>
          </cell>
          <cell r="BH1263">
            <v>69300</v>
          </cell>
          <cell r="BI1263">
            <v>70686</v>
          </cell>
        </row>
        <row r="1264">
          <cell r="F1264">
            <v>49368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0</v>
          </cell>
          <cell r="AE1264">
            <v>0</v>
          </cell>
          <cell r="AF1264">
            <v>0</v>
          </cell>
          <cell r="AG1264">
            <v>0</v>
          </cell>
          <cell r="AH1264">
            <v>0</v>
          </cell>
          <cell r="AI1264">
            <v>48400</v>
          </cell>
          <cell r="AJ1264">
            <v>0</v>
          </cell>
          <cell r="AK1264">
            <v>0</v>
          </cell>
          <cell r="AL1264">
            <v>0</v>
          </cell>
          <cell r="AM1264">
            <v>0</v>
          </cell>
          <cell r="AN1264">
            <v>0</v>
          </cell>
          <cell r="AO1264">
            <v>0</v>
          </cell>
          <cell r="AP1264">
            <v>0</v>
          </cell>
          <cell r="AT1264">
            <v>0</v>
          </cell>
          <cell r="AU1264">
            <v>0</v>
          </cell>
          <cell r="AV1264">
            <v>0</v>
          </cell>
          <cell r="AW1264">
            <v>0</v>
          </cell>
          <cell r="AX1264">
            <v>0</v>
          </cell>
          <cell r="AY1264">
            <v>0</v>
          </cell>
          <cell r="AZ1264">
            <v>0</v>
          </cell>
          <cell r="BA1264">
            <v>0</v>
          </cell>
          <cell r="BB1264">
            <v>0</v>
          </cell>
          <cell r="BG1264">
            <v>0</v>
          </cell>
          <cell r="BH1264">
            <v>48400</v>
          </cell>
          <cell r="BI1264">
            <v>49368</v>
          </cell>
        </row>
        <row r="1265">
          <cell r="F1265">
            <v>156901.5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  <cell r="AG1265">
            <v>0</v>
          </cell>
          <cell r="AH1265">
            <v>0</v>
          </cell>
          <cell r="AI1265">
            <v>153825</v>
          </cell>
          <cell r="AJ1265">
            <v>0</v>
          </cell>
          <cell r="AK1265">
            <v>0</v>
          </cell>
          <cell r="AL1265">
            <v>0</v>
          </cell>
          <cell r="AM1265">
            <v>0</v>
          </cell>
          <cell r="AN1265">
            <v>0</v>
          </cell>
          <cell r="AO1265">
            <v>0</v>
          </cell>
          <cell r="AP1265">
            <v>0</v>
          </cell>
          <cell r="AT1265">
            <v>0</v>
          </cell>
          <cell r="AU1265">
            <v>0</v>
          </cell>
          <cell r="AV1265">
            <v>0</v>
          </cell>
          <cell r="AW1265">
            <v>0</v>
          </cell>
          <cell r="AX1265">
            <v>0</v>
          </cell>
          <cell r="AY1265">
            <v>0</v>
          </cell>
          <cell r="AZ1265">
            <v>0</v>
          </cell>
          <cell r="BA1265">
            <v>0</v>
          </cell>
          <cell r="BB1265">
            <v>0</v>
          </cell>
          <cell r="BG1265">
            <v>0</v>
          </cell>
          <cell r="BH1265">
            <v>153825</v>
          </cell>
          <cell r="BI1265">
            <v>156901.5</v>
          </cell>
        </row>
        <row r="1266">
          <cell r="F1266">
            <v>5916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  <cell r="AG1266">
            <v>0</v>
          </cell>
          <cell r="AH1266">
            <v>0</v>
          </cell>
          <cell r="AI1266">
            <v>5800</v>
          </cell>
          <cell r="AJ1266">
            <v>0</v>
          </cell>
          <cell r="AK1266">
            <v>0</v>
          </cell>
          <cell r="AL1266">
            <v>0</v>
          </cell>
          <cell r="AM1266">
            <v>0</v>
          </cell>
          <cell r="AN1266">
            <v>0</v>
          </cell>
          <cell r="AO1266">
            <v>0</v>
          </cell>
          <cell r="AP1266">
            <v>0</v>
          </cell>
          <cell r="AT1266">
            <v>0</v>
          </cell>
          <cell r="AU1266">
            <v>0</v>
          </cell>
          <cell r="AV1266">
            <v>0</v>
          </cell>
          <cell r="AW1266">
            <v>0</v>
          </cell>
          <cell r="AX1266">
            <v>0</v>
          </cell>
          <cell r="AY1266">
            <v>0</v>
          </cell>
          <cell r="AZ1266">
            <v>0</v>
          </cell>
          <cell r="BA1266">
            <v>0</v>
          </cell>
          <cell r="BB1266">
            <v>0</v>
          </cell>
          <cell r="BG1266">
            <v>0</v>
          </cell>
          <cell r="BH1266">
            <v>5800</v>
          </cell>
          <cell r="BI1266">
            <v>5916</v>
          </cell>
        </row>
        <row r="1267">
          <cell r="F1267">
            <v>6895.2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  <cell r="AG1267">
            <v>0</v>
          </cell>
          <cell r="AH1267">
            <v>0</v>
          </cell>
          <cell r="AI1267">
            <v>6760</v>
          </cell>
          <cell r="AJ1267">
            <v>0</v>
          </cell>
          <cell r="AK1267">
            <v>0</v>
          </cell>
          <cell r="AL1267">
            <v>0</v>
          </cell>
          <cell r="AM1267">
            <v>0</v>
          </cell>
          <cell r="AN1267">
            <v>0</v>
          </cell>
          <cell r="AO1267">
            <v>0</v>
          </cell>
          <cell r="AP1267">
            <v>0</v>
          </cell>
          <cell r="AT1267">
            <v>0</v>
          </cell>
          <cell r="AU1267">
            <v>0</v>
          </cell>
          <cell r="AV1267">
            <v>0</v>
          </cell>
          <cell r="AW1267">
            <v>0</v>
          </cell>
          <cell r="AX1267">
            <v>0</v>
          </cell>
          <cell r="AY1267">
            <v>0</v>
          </cell>
          <cell r="AZ1267">
            <v>0</v>
          </cell>
          <cell r="BA1267">
            <v>0</v>
          </cell>
          <cell r="BB1267">
            <v>0</v>
          </cell>
          <cell r="BG1267">
            <v>0</v>
          </cell>
          <cell r="BH1267">
            <v>6760</v>
          </cell>
          <cell r="BI1267">
            <v>6895.2</v>
          </cell>
        </row>
        <row r="1268">
          <cell r="F1268">
            <v>165093.12</v>
          </cell>
          <cell r="K1268">
            <v>0</v>
          </cell>
          <cell r="L1268">
            <v>0</v>
          </cell>
          <cell r="M1268">
            <v>0</v>
          </cell>
          <cell r="N1268">
            <v>0</v>
          </cell>
          <cell r="O1268">
            <v>0</v>
          </cell>
          <cell r="P1268">
            <v>0</v>
          </cell>
          <cell r="Q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>
            <v>0</v>
          </cell>
          <cell r="X1268">
            <v>0</v>
          </cell>
          <cell r="Y1268">
            <v>0</v>
          </cell>
          <cell r="Z1268">
            <v>0</v>
          </cell>
          <cell r="AA1268">
            <v>0</v>
          </cell>
          <cell r="AB1268">
            <v>0</v>
          </cell>
          <cell r="AC1268">
            <v>0</v>
          </cell>
          <cell r="AD1268">
            <v>0</v>
          </cell>
          <cell r="AE1268">
            <v>0</v>
          </cell>
          <cell r="AF1268">
            <v>0</v>
          </cell>
          <cell r="AG1268">
            <v>0</v>
          </cell>
          <cell r="AH1268">
            <v>0</v>
          </cell>
          <cell r="AI1268">
            <v>161856</v>
          </cell>
          <cell r="AJ1268">
            <v>0</v>
          </cell>
          <cell r="AK1268">
            <v>0</v>
          </cell>
          <cell r="AL1268">
            <v>0</v>
          </cell>
          <cell r="AM1268">
            <v>0</v>
          </cell>
          <cell r="AN1268">
            <v>0</v>
          </cell>
          <cell r="AO1268">
            <v>0</v>
          </cell>
          <cell r="AP1268">
            <v>0</v>
          </cell>
          <cell r="AT1268">
            <v>0</v>
          </cell>
          <cell r="AU1268">
            <v>0</v>
          </cell>
          <cell r="AV1268">
            <v>0</v>
          </cell>
          <cell r="AW1268">
            <v>0</v>
          </cell>
          <cell r="AX1268">
            <v>0</v>
          </cell>
          <cell r="AY1268">
            <v>0</v>
          </cell>
          <cell r="AZ1268">
            <v>0</v>
          </cell>
          <cell r="BA1268">
            <v>0</v>
          </cell>
          <cell r="BB1268">
            <v>0</v>
          </cell>
          <cell r="BG1268">
            <v>0</v>
          </cell>
          <cell r="BH1268">
            <v>161856</v>
          </cell>
          <cell r="BI1268">
            <v>165093.12</v>
          </cell>
        </row>
        <row r="1269">
          <cell r="F1269">
            <v>8619</v>
          </cell>
          <cell r="K1269">
            <v>0</v>
          </cell>
          <cell r="L1269">
            <v>0</v>
          </cell>
          <cell r="M1269">
            <v>0</v>
          </cell>
          <cell r="N1269">
            <v>0</v>
          </cell>
          <cell r="O1269">
            <v>0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  <cell r="T1269">
            <v>0</v>
          </cell>
          <cell r="U1269">
            <v>0</v>
          </cell>
          <cell r="V1269">
            <v>0</v>
          </cell>
          <cell r="X1269">
            <v>0</v>
          </cell>
          <cell r="Y1269">
            <v>0</v>
          </cell>
          <cell r="Z1269">
            <v>0</v>
          </cell>
          <cell r="AA1269">
            <v>0</v>
          </cell>
          <cell r="AB1269">
            <v>0</v>
          </cell>
          <cell r="AC1269">
            <v>0</v>
          </cell>
          <cell r="AD1269">
            <v>0</v>
          </cell>
          <cell r="AE1269">
            <v>0</v>
          </cell>
          <cell r="AF1269">
            <v>0</v>
          </cell>
          <cell r="AG1269">
            <v>0</v>
          </cell>
          <cell r="AH1269">
            <v>0</v>
          </cell>
          <cell r="AI1269">
            <v>8450</v>
          </cell>
          <cell r="AJ1269">
            <v>0</v>
          </cell>
          <cell r="AK1269">
            <v>0</v>
          </cell>
          <cell r="AL1269">
            <v>0</v>
          </cell>
          <cell r="AM1269">
            <v>0</v>
          </cell>
          <cell r="AN1269">
            <v>0</v>
          </cell>
          <cell r="AO1269">
            <v>0</v>
          </cell>
          <cell r="AP1269">
            <v>0</v>
          </cell>
          <cell r="AT1269">
            <v>0</v>
          </cell>
          <cell r="AU1269">
            <v>0</v>
          </cell>
          <cell r="AV1269">
            <v>0</v>
          </cell>
          <cell r="AW1269">
            <v>0</v>
          </cell>
          <cell r="AX1269">
            <v>0</v>
          </cell>
          <cell r="AY1269">
            <v>0</v>
          </cell>
          <cell r="AZ1269">
            <v>0</v>
          </cell>
          <cell r="BA1269">
            <v>0</v>
          </cell>
          <cell r="BB1269">
            <v>0</v>
          </cell>
          <cell r="BG1269">
            <v>0</v>
          </cell>
          <cell r="BH1269">
            <v>8450</v>
          </cell>
          <cell r="BI1269">
            <v>8619</v>
          </cell>
        </row>
        <row r="1270">
          <cell r="F1270">
            <v>154827.4</v>
          </cell>
          <cell r="K1270">
            <v>0</v>
          </cell>
          <cell r="L1270">
            <v>0</v>
          </cell>
          <cell r="M1270">
            <v>0</v>
          </cell>
          <cell r="N1270">
            <v>0</v>
          </cell>
          <cell r="O1270">
            <v>0</v>
          </cell>
          <cell r="P1270">
            <v>0</v>
          </cell>
          <cell r="Q1270">
            <v>0</v>
          </cell>
          <cell r="R1270">
            <v>0</v>
          </cell>
          <cell r="S1270">
            <v>0</v>
          </cell>
          <cell r="T1270">
            <v>0</v>
          </cell>
          <cell r="U1270">
            <v>0</v>
          </cell>
          <cell r="V1270">
            <v>0</v>
          </cell>
          <cell r="X1270">
            <v>0</v>
          </cell>
          <cell r="Y1270">
            <v>0</v>
          </cell>
          <cell r="Z1270">
            <v>0</v>
          </cell>
          <cell r="AA1270">
            <v>0</v>
          </cell>
          <cell r="AB1270">
            <v>0</v>
          </cell>
          <cell r="AC1270">
            <v>0</v>
          </cell>
          <cell r="AD1270">
            <v>0</v>
          </cell>
          <cell r="AE1270">
            <v>0</v>
          </cell>
          <cell r="AF1270">
            <v>0</v>
          </cell>
          <cell r="AG1270">
            <v>0</v>
          </cell>
          <cell r="AH1270">
            <v>0</v>
          </cell>
          <cell r="AI1270">
            <v>151791.56862745096</v>
          </cell>
          <cell r="AJ1270">
            <v>0</v>
          </cell>
          <cell r="AK1270">
            <v>0</v>
          </cell>
          <cell r="AL1270">
            <v>0</v>
          </cell>
          <cell r="AM1270">
            <v>0</v>
          </cell>
          <cell r="AN1270">
            <v>0</v>
          </cell>
          <cell r="AO1270">
            <v>0</v>
          </cell>
          <cell r="AP1270">
            <v>0</v>
          </cell>
          <cell r="AT1270">
            <v>0</v>
          </cell>
          <cell r="AU1270">
            <v>0</v>
          </cell>
          <cell r="AV1270">
            <v>0</v>
          </cell>
          <cell r="AW1270">
            <v>0</v>
          </cell>
          <cell r="AX1270">
            <v>0</v>
          </cell>
          <cell r="AY1270">
            <v>0</v>
          </cell>
          <cell r="AZ1270">
            <v>0</v>
          </cell>
          <cell r="BA1270">
            <v>0</v>
          </cell>
          <cell r="BB1270">
            <v>0</v>
          </cell>
          <cell r="BG1270">
            <v>0</v>
          </cell>
          <cell r="BH1270">
            <v>151791.56862745096</v>
          </cell>
          <cell r="BI1270">
            <v>154827.4</v>
          </cell>
        </row>
        <row r="1271">
          <cell r="F1271">
            <v>333336</v>
          </cell>
          <cell r="K1271">
            <v>0</v>
          </cell>
          <cell r="L1271">
            <v>0</v>
          </cell>
          <cell r="M1271">
            <v>0</v>
          </cell>
          <cell r="N1271">
            <v>0</v>
          </cell>
          <cell r="O1271">
            <v>0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  <cell r="T1271">
            <v>0</v>
          </cell>
          <cell r="U1271">
            <v>0</v>
          </cell>
          <cell r="V1271">
            <v>0</v>
          </cell>
          <cell r="X1271">
            <v>0</v>
          </cell>
          <cell r="Y1271">
            <v>0</v>
          </cell>
          <cell r="Z1271">
            <v>0</v>
          </cell>
          <cell r="AA1271">
            <v>0</v>
          </cell>
          <cell r="AB1271">
            <v>0</v>
          </cell>
          <cell r="AC1271">
            <v>0</v>
          </cell>
          <cell r="AD1271">
            <v>0</v>
          </cell>
          <cell r="AE1271">
            <v>0</v>
          </cell>
          <cell r="AF1271">
            <v>0</v>
          </cell>
          <cell r="AG1271">
            <v>0</v>
          </cell>
          <cell r="AH1271">
            <v>0</v>
          </cell>
          <cell r="AI1271">
            <v>326800</v>
          </cell>
          <cell r="AJ1271">
            <v>0</v>
          </cell>
          <cell r="AK1271">
            <v>0</v>
          </cell>
          <cell r="AL1271">
            <v>0</v>
          </cell>
          <cell r="AM1271">
            <v>0</v>
          </cell>
          <cell r="AN1271">
            <v>0</v>
          </cell>
          <cell r="AO1271">
            <v>0</v>
          </cell>
          <cell r="AP1271">
            <v>0</v>
          </cell>
          <cell r="AT1271">
            <v>0</v>
          </cell>
          <cell r="AU1271">
            <v>0</v>
          </cell>
          <cell r="AV1271">
            <v>0</v>
          </cell>
          <cell r="AW1271">
            <v>0</v>
          </cell>
          <cell r="AX1271">
            <v>0</v>
          </cell>
          <cell r="AY1271">
            <v>0</v>
          </cell>
          <cell r="AZ1271">
            <v>0</v>
          </cell>
          <cell r="BA1271">
            <v>0</v>
          </cell>
          <cell r="BB1271">
            <v>0</v>
          </cell>
          <cell r="BG1271">
            <v>0</v>
          </cell>
          <cell r="BH1271">
            <v>326800</v>
          </cell>
          <cell r="BI1271">
            <v>333336</v>
          </cell>
        </row>
        <row r="1272">
          <cell r="F1272">
            <v>785.4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0</v>
          </cell>
          <cell r="X1272">
            <v>0</v>
          </cell>
          <cell r="Y1272">
            <v>0</v>
          </cell>
          <cell r="Z1272">
            <v>0</v>
          </cell>
          <cell r="AA1272">
            <v>0</v>
          </cell>
          <cell r="AB1272">
            <v>0</v>
          </cell>
          <cell r="AC1272">
            <v>0</v>
          </cell>
          <cell r="AD1272">
            <v>0</v>
          </cell>
          <cell r="AE1272">
            <v>0</v>
          </cell>
          <cell r="AF1272">
            <v>0</v>
          </cell>
          <cell r="AG1272">
            <v>0</v>
          </cell>
          <cell r="AH1272">
            <v>0</v>
          </cell>
          <cell r="AI1272">
            <v>770</v>
          </cell>
          <cell r="AJ1272">
            <v>0</v>
          </cell>
          <cell r="AK1272">
            <v>0</v>
          </cell>
          <cell r="AL1272">
            <v>0</v>
          </cell>
          <cell r="AM1272">
            <v>0</v>
          </cell>
          <cell r="AN1272">
            <v>0</v>
          </cell>
          <cell r="AO1272">
            <v>0</v>
          </cell>
          <cell r="AP1272">
            <v>0</v>
          </cell>
          <cell r="AT1272">
            <v>0</v>
          </cell>
          <cell r="AU1272">
            <v>0</v>
          </cell>
          <cell r="AV1272">
            <v>0</v>
          </cell>
          <cell r="AW1272">
            <v>0</v>
          </cell>
          <cell r="AX1272">
            <v>0</v>
          </cell>
          <cell r="AY1272">
            <v>0</v>
          </cell>
          <cell r="AZ1272">
            <v>0</v>
          </cell>
          <cell r="BA1272">
            <v>0</v>
          </cell>
          <cell r="BB1272">
            <v>0</v>
          </cell>
          <cell r="BG1272">
            <v>0</v>
          </cell>
          <cell r="BH1272">
            <v>770</v>
          </cell>
          <cell r="BI1272">
            <v>785.4</v>
          </cell>
        </row>
        <row r="1273">
          <cell r="F1273">
            <v>70686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0</v>
          </cell>
          <cell r="X1273">
            <v>0</v>
          </cell>
          <cell r="Y1273">
            <v>0</v>
          </cell>
          <cell r="Z1273">
            <v>0</v>
          </cell>
          <cell r="AA1273">
            <v>0</v>
          </cell>
          <cell r="AB1273">
            <v>0</v>
          </cell>
          <cell r="AC1273">
            <v>0</v>
          </cell>
          <cell r="AD1273">
            <v>0</v>
          </cell>
          <cell r="AE1273">
            <v>0</v>
          </cell>
          <cell r="AF1273">
            <v>0</v>
          </cell>
          <cell r="AG1273">
            <v>0</v>
          </cell>
          <cell r="AH1273">
            <v>0</v>
          </cell>
          <cell r="AI1273">
            <v>69300</v>
          </cell>
          <cell r="AJ1273">
            <v>0</v>
          </cell>
          <cell r="AK1273">
            <v>0</v>
          </cell>
          <cell r="AL1273">
            <v>0</v>
          </cell>
          <cell r="AM1273">
            <v>0</v>
          </cell>
          <cell r="AN1273">
            <v>0</v>
          </cell>
          <cell r="AO1273">
            <v>0</v>
          </cell>
          <cell r="AP1273">
            <v>0</v>
          </cell>
          <cell r="AT1273">
            <v>0</v>
          </cell>
          <cell r="AU1273">
            <v>0</v>
          </cell>
          <cell r="AV1273">
            <v>0</v>
          </cell>
          <cell r="AW1273">
            <v>0</v>
          </cell>
          <cell r="AX1273">
            <v>0</v>
          </cell>
          <cell r="AY1273">
            <v>0</v>
          </cell>
          <cell r="AZ1273">
            <v>0</v>
          </cell>
          <cell r="BA1273">
            <v>0</v>
          </cell>
          <cell r="BB1273">
            <v>0</v>
          </cell>
          <cell r="BG1273">
            <v>0</v>
          </cell>
          <cell r="BH1273">
            <v>69300</v>
          </cell>
          <cell r="BI1273">
            <v>70686</v>
          </cell>
        </row>
        <row r="1274">
          <cell r="F1274">
            <v>49368</v>
          </cell>
          <cell r="K1274">
            <v>0</v>
          </cell>
          <cell r="L1274">
            <v>0</v>
          </cell>
          <cell r="M1274">
            <v>0</v>
          </cell>
          <cell r="N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  <cell r="S1274">
            <v>0</v>
          </cell>
          <cell r="T1274">
            <v>0</v>
          </cell>
          <cell r="U1274">
            <v>0</v>
          </cell>
          <cell r="V1274">
            <v>0</v>
          </cell>
          <cell r="X1274">
            <v>0</v>
          </cell>
          <cell r="Y1274">
            <v>0</v>
          </cell>
          <cell r="Z1274">
            <v>0</v>
          </cell>
          <cell r="AA1274">
            <v>0</v>
          </cell>
          <cell r="AB1274">
            <v>0</v>
          </cell>
          <cell r="AC1274">
            <v>0</v>
          </cell>
          <cell r="AD1274">
            <v>0</v>
          </cell>
          <cell r="AE1274">
            <v>0</v>
          </cell>
          <cell r="AF1274">
            <v>0</v>
          </cell>
          <cell r="AG1274">
            <v>0</v>
          </cell>
          <cell r="AH1274">
            <v>0</v>
          </cell>
          <cell r="AI1274">
            <v>48400</v>
          </cell>
          <cell r="AJ1274">
            <v>0</v>
          </cell>
          <cell r="AK1274">
            <v>0</v>
          </cell>
          <cell r="AL1274">
            <v>0</v>
          </cell>
          <cell r="AM1274">
            <v>0</v>
          </cell>
          <cell r="AN1274">
            <v>0</v>
          </cell>
          <cell r="AO1274">
            <v>0</v>
          </cell>
          <cell r="AP1274">
            <v>0</v>
          </cell>
          <cell r="AT1274">
            <v>0</v>
          </cell>
          <cell r="AU1274">
            <v>0</v>
          </cell>
          <cell r="AV1274">
            <v>0</v>
          </cell>
          <cell r="AW1274">
            <v>0</v>
          </cell>
          <cell r="AX1274">
            <v>0</v>
          </cell>
          <cell r="AY1274">
            <v>0</v>
          </cell>
          <cell r="AZ1274">
            <v>0</v>
          </cell>
          <cell r="BA1274">
            <v>0</v>
          </cell>
          <cell r="BB1274">
            <v>0</v>
          </cell>
          <cell r="BG1274">
            <v>0</v>
          </cell>
          <cell r="BH1274">
            <v>48400</v>
          </cell>
          <cell r="BI1274">
            <v>49368</v>
          </cell>
        </row>
        <row r="1275">
          <cell r="F1275">
            <v>168682.5</v>
          </cell>
          <cell r="K1275">
            <v>0</v>
          </cell>
          <cell r="L1275">
            <v>0</v>
          </cell>
          <cell r="M1275">
            <v>0</v>
          </cell>
          <cell r="N1275">
            <v>0</v>
          </cell>
          <cell r="O1275">
            <v>0</v>
          </cell>
          <cell r="P1275">
            <v>0</v>
          </cell>
          <cell r="Q1275">
            <v>0</v>
          </cell>
          <cell r="R1275">
            <v>0</v>
          </cell>
          <cell r="S1275">
            <v>0</v>
          </cell>
          <cell r="T1275">
            <v>0</v>
          </cell>
          <cell r="U1275">
            <v>0</v>
          </cell>
          <cell r="V1275">
            <v>0</v>
          </cell>
          <cell r="X1275">
            <v>0</v>
          </cell>
          <cell r="Y1275">
            <v>0</v>
          </cell>
          <cell r="Z1275">
            <v>0</v>
          </cell>
          <cell r="AA1275">
            <v>0</v>
          </cell>
          <cell r="AB1275">
            <v>0</v>
          </cell>
          <cell r="AC1275">
            <v>0</v>
          </cell>
          <cell r="AD1275">
            <v>0</v>
          </cell>
          <cell r="AE1275">
            <v>0</v>
          </cell>
          <cell r="AF1275">
            <v>0</v>
          </cell>
          <cell r="AG1275">
            <v>0</v>
          </cell>
          <cell r="AH1275">
            <v>0</v>
          </cell>
          <cell r="AI1275">
            <v>165375</v>
          </cell>
          <cell r="AJ1275">
            <v>0</v>
          </cell>
          <cell r="AK1275">
            <v>0</v>
          </cell>
          <cell r="AL1275">
            <v>0</v>
          </cell>
          <cell r="AM1275">
            <v>0</v>
          </cell>
          <cell r="AN1275">
            <v>0</v>
          </cell>
          <cell r="AO1275">
            <v>0</v>
          </cell>
          <cell r="AP1275">
            <v>0</v>
          </cell>
          <cell r="AT1275">
            <v>0</v>
          </cell>
          <cell r="AU1275">
            <v>0</v>
          </cell>
          <cell r="AV1275">
            <v>0</v>
          </cell>
          <cell r="AW1275">
            <v>0</v>
          </cell>
          <cell r="AX1275">
            <v>0</v>
          </cell>
          <cell r="AY1275">
            <v>0</v>
          </cell>
          <cell r="AZ1275">
            <v>0</v>
          </cell>
          <cell r="BA1275">
            <v>0</v>
          </cell>
          <cell r="BB1275">
            <v>0</v>
          </cell>
          <cell r="BG1275">
            <v>0</v>
          </cell>
          <cell r="BH1275">
            <v>165375</v>
          </cell>
          <cell r="BI1275">
            <v>168682.5</v>
          </cell>
        </row>
        <row r="1276">
          <cell r="F1276">
            <v>21726</v>
          </cell>
          <cell r="K1276">
            <v>0</v>
          </cell>
          <cell r="L1276">
            <v>0</v>
          </cell>
          <cell r="M1276">
            <v>0</v>
          </cell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  <cell r="S1276">
            <v>0</v>
          </cell>
          <cell r="T1276">
            <v>0</v>
          </cell>
          <cell r="U1276">
            <v>0</v>
          </cell>
          <cell r="V1276">
            <v>0</v>
          </cell>
          <cell r="X1276">
            <v>0</v>
          </cell>
          <cell r="Y1276">
            <v>0</v>
          </cell>
          <cell r="Z1276">
            <v>0</v>
          </cell>
          <cell r="AA1276">
            <v>0</v>
          </cell>
          <cell r="AB1276">
            <v>0</v>
          </cell>
          <cell r="AC1276">
            <v>0</v>
          </cell>
          <cell r="AD1276">
            <v>0</v>
          </cell>
          <cell r="AE1276">
            <v>0</v>
          </cell>
          <cell r="AF1276">
            <v>0</v>
          </cell>
          <cell r="AG1276">
            <v>0</v>
          </cell>
          <cell r="AH1276">
            <v>0</v>
          </cell>
          <cell r="AI1276">
            <v>21300</v>
          </cell>
          <cell r="AJ1276">
            <v>0</v>
          </cell>
          <cell r="AK1276">
            <v>0</v>
          </cell>
          <cell r="AL1276">
            <v>0</v>
          </cell>
          <cell r="AM1276">
            <v>0</v>
          </cell>
          <cell r="AN1276">
            <v>0</v>
          </cell>
          <cell r="AO1276">
            <v>0</v>
          </cell>
          <cell r="AP1276">
            <v>0</v>
          </cell>
          <cell r="AT1276">
            <v>0</v>
          </cell>
          <cell r="AU1276">
            <v>0</v>
          </cell>
          <cell r="AV1276">
            <v>0</v>
          </cell>
          <cell r="AW1276">
            <v>0</v>
          </cell>
          <cell r="AX1276">
            <v>0</v>
          </cell>
          <cell r="AY1276">
            <v>0</v>
          </cell>
          <cell r="AZ1276">
            <v>0</v>
          </cell>
          <cell r="BA1276">
            <v>0</v>
          </cell>
          <cell r="BB1276">
            <v>0</v>
          </cell>
          <cell r="BG1276">
            <v>0</v>
          </cell>
          <cell r="BH1276">
            <v>21300</v>
          </cell>
          <cell r="BI1276">
            <v>21726</v>
          </cell>
        </row>
        <row r="1277">
          <cell r="F1277">
            <v>5697.72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0</v>
          </cell>
          <cell r="X1277">
            <v>0</v>
          </cell>
          <cell r="Y1277">
            <v>0</v>
          </cell>
          <cell r="Z1277">
            <v>0</v>
          </cell>
          <cell r="AA1277">
            <v>0</v>
          </cell>
          <cell r="AB1277">
            <v>0</v>
          </cell>
          <cell r="AC1277">
            <v>0</v>
          </cell>
          <cell r="AD1277">
            <v>0</v>
          </cell>
          <cell r="AE1277">
            <v>0</v>
          </cell>
          <cell r="AF1277">
            <v>0</v>
          </cell>
          <cell r="AG1277">
            <v>0</v>
          </cell>
          <cell r="AH1277">
            <v>0</v>
          </cell>
          <cell r="AI1277">
            <v>5586</v>
          </cell>
          <cell r="AJ1277">
            <v>0</v>
          </cell>
          <cell r="AK1277">
            <v>0</v>
          </cell>
          <cell r="AL1277">
            <v>0</v>
          </cell>
          <cell r="AM1277">
            <v>0</v>
          </cell>
          <cell r="AN1277">
            <v>0</v>
          </cell>
          <cell r="AO1277">
            <v>0</v>
          </cell>
          <cell r="AP1277">
            <v>0</v>
          </cell>
          <cell r="AT1277">
            <v>0</v>
          </cell>
          <cell r="AU1277">
            <v>0</v>
          </cell>
          <cell r="AV1277">
            <v>0</v>
          </cell>
          <cell r="AW1277">
            <v>0</v>
          </cell>
          <cell r="AX1277">
            <v>0</v>
          </cell>
          <cell r="AY1277">
            <v>0</v>
          </cell>
          <cell r="AZ1277">
            <v>0</v>
          </cell>
          <cell r="BA1277">
            <v>0</v>
          </cell>
          <cell r="BB1277">
            <v>0</v>
          </cell>
          <cell r="BG1277">
            <v>0</v>
          </cell>
          <cell r="BH1277">
            <v>5586</v>
          </cell>
          <cell r="BI1277">
            <v>5697.72</v>
          </cell>
        </row>
        <row r="1278">
          <cell r="F1278">
            <v>22950</v>
          </cell>
          <cell r="K1278">
            <v>0</v>
          </cell>
          <cell r="L1278">
            <v>0</v>
          </cell>
          <cell r="M1278">
            <v>0</v>
          </cell>
          <cell r="N1278">
            <v>0</v>
          </cell>
          <cell r="O1278">
            <v>0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0</v>
          </cell>
          <cell r="V1278">
            <v>0</v>
          </cell>
          <cell r="X1278">
            <v>0</v>
          </cell>
          <cell r="Y1278">
            <v>0</v>
          </cell>
          <cell r="Z1278">
            <v>0</v>
          </cell>
          <cell r="AA1278">
            <v>0</v>
          </cell>
          <cell r="AB1278">
            <v>0</v>
          </cell>
          <cell r="AC1278">
            <v>0</v>
          </cell>
          <cell r="AD1278">
            <v>0</v>
          </cell>
          <cell r="AE1278">
            <v>0</v>
          </cell>
          <cell r="AF1278">
            <v>0</v>
          </cell>
          <cell r="AG1278">
            <v>0</v>
          </cell>
          <cell r="AH1278">
            <v>0</v>
          </cell>
          <cell r="AI1278">
            <v>22500</v>
          </cell>
          <cell r="AJ1278">
            <v>0</v>
          </cell>
          <cell r="AK1278">
            <v>0</v>
          </cell>
          <cell r="AL1278">
            <v>0</v>
          </cell>
          <cell r="AM1278">
            <v>0</v>
          </cell>
          <cell r="AN1278">
            <v>0</v>
          </cell>
          <cell r="AO1278">
            <v>0</v>
          </cell>
          <cell r="AP1278">
            <v>0</v>
          </cell>
          <cell r="AT1278">
            <v>0</v>
          </cell>
          <cell r="AU1278">
            <v>0</v>
          </cell>
          <cell r="AV1278">
            <v>0</v>
          </cell>
          <cell r="AW1278">
            <v>0</v>
          </cell>
          <cell r="AX1278">
            <v>0</v>
          </cell>
          <cell r="AY1278">
            <v>0</v>
          </cell>
          <cell r="AZ1278">
            <v>0</v>
          </cell>
          <cell r="BA1278">
            <v>0</v>
          </cell>
          <cell r="BB1278">
            <v>0</v>
          </cell>
          <cell r="BG1278">
            <v>0</v>
          </cell>
          <cell r="BH1278">
            <v>22500</v>
          </cell>
          <cell r="BI1278">
            <v>22950</v>
          </cell>
        </row>
        <row r="1279">
          <cell r="F1279">
            <v>6895.2</v>
          </cell>
          <cell r="K1279">
            <v>0</v>
          </cell>
          <cell r="L1279">
            <v>0</v>
          </cell>
          <cell r="M1279">
            <v>0</v>
          </cell>
          <cell r="N1279">
            <v>0</v>
          </cell>
          <cell r="O1279">
            <v>0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  <cell r="T1279">
            <v>0</v>
          </cell>
          <cell r="U1279">
            <v>0</v>
          </cell>
          <cell r="V1279">
            <v>0</v>
          </cell>
          <cell r="X1279">
            <v>0</v>
          </cell>
          <cell r="Y1279">
            <v>0</v>
          </cell>
          <cell r="Z1279">
            <v>0</v>
          </cell>
          <cell r="AA1279">
            <v>0</v>
          </cell>
          <cell r="AB1279">
            <v>0</v>
          </cell>
          <cell r="AC1279">
            <v>0</v>
          </cell>
          <cell r="AD1279">
            <v>0</v>
          </cell>
          <cell r="AE1279">
            <v>0</v>
          </cell>
          <cell r="AF1279">
            <v>0</v>
          </cell>
          <cell r="AG1279">
            <v>0</v>
          </cell>
          <cell r="AH1279">
            <v>0</v>
          </cell>
          <cell r="AI1279">
            <v>6760</v>
          </cell>
          <cell r="AJ1279">
            <v>0</v>
          </cell>
          <cell r="AK1279">
            <v>0</v>
          </cell>
          <cell r="AL1279">
            <v>0</v>
          </cell>
          <cell r="AM1279">
            <v>0</v>
          </cell>
          <cell r="AN1279">
            <v>0</v>
          </cell>
          <cell r="AO1279">
            <v>0</v>
          </cell>
          <cell r="AP1279">
            <v>0</v>
          </cell>
          <cell r="AT1279">
            <v>0</v>
          </cell>
          <cell r="AU1279">
            <v>0</v>
          </cell>
          <cell r="AV1279">
            <v>0</v>
          </cell>
          <cell r="AW1279">
            <v>0</v>
          </cell>
          <cell r="AX1279">
            <v>0</v>
          </cell>
          <cell r="AY1279">
            <v>0</v>
          </cell>
          <cell r="AZ1279">
            <v>0</v>
          </cell>
          <cell r="BA1279">
            <v>0</v>
          </cell>
          <cell r="BB1279">
            <v>0</v>
          </cell>
          <cell r="BG1279">
            <v>0</v>
          </cell>
          <cell r="BH1279">
            <v>6760</v>
          </cell>
          <cell r="BI1279">
            <v>6895.2</v>
          </cell>
        </row>
        <row r="1280">
          <cell r="F1280">
            <v>173303.23260000002</v>
          </cell>
          <cell r="K1280">
            <v>0</v>
          </cell>
          <cell r="L1280">
            <v>0</v>
          </cell>
          <cell r="M1280">
            <v>0</v>
          </cell>
          <cell r="N1280">
            <v>0</v>
          </cell>
          <cell r="O1280">
            <v>0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  <cell r="T1280">
            <v>0</v>
          </cell>
          <cell r="U1280">
            <v>0</v>
          </cell>
          <cell r="V1280">
            <v>0</v>
          </cell>
          <cell r="X1280">
            <v>0</v>
          </cell>
          <cell r="Y1280">
            <v>0</v>
          </cell>
          <cell r="Z1280">
            <v>0</v>
          </cell>
          <cell r="AA1280">
            <v>0</v>
          </cell>
          <cell r="AB1280">
            <v>0</v>
          </cell>
          <cell r="AC1280">
            <v>0</v>
          </cell>
          <cell r="AD1280">
            <v>0</v>
          </cell>
          <cell r="AE1280">
            <v>0</v>
          </cell>
          <cell r="AF1280">
            <v>0</v>
          </cell>
          <cell r="AG1280">
            <v>0</v>
          </cell>
          <cell r="AH1280">
            <v>0</v>
          </cell>
          <cell r="AI1280">
            <v>169905.13</v>
          </cell>
          <cell r="AJ1280">
            <v>0</v>
          </cell>
          <cell r="AK1280">
            <v>0</v>
          </cell>
          <cell r="AL1280">
            <v>0</v>
          </cell>
          <cell r="AM1280">
            <v>0</v>
          </cell>
          <cell r="AN1280">
            <v>0</v>
          </cell>
          <cell r="AO1280">
            <v>0</v>
          </cell>
          <cell r="AP1280">
            <v>0</v>
          </cell>
          <cell r="AT1280">
            <v>0</v>
          </cell>
          <cell r="AU1280">
            <v>0</v>
          </cell>
          <cell r="AV1280">
            <v>0</v>
          </cell>
          <cell r="AW1280">
            <v>0</v>
          </cell>
          <cell r="AX1280">
            <v>0</v>
          </cell>
          <cell r="AY1280">
            <v>0</v>
          </cell>
          <cell r="AZ1280">
            <v>0</v>
          </cell>
          <cell r="BA1280">
            <v>0</v>
          </cell>
          <cell r="BB1280">
            <v>0</v>
          </cell>
          <cell r="BG1280">
            <v>0</v>
          </cell>
          <cell r="BH1280">
            <v>169905.13</v>
          </cell>
          <cell r="BI1280">
            <v>173303.23260000002</v>
          </cell>
        </row>
        <row r="1281">
          <cell r="F1281">
            <v>17086.234200000003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0</v>
          </cell>
          <cell r="X1281">
            <v>0</v>
          </cell>
          <cell r="Y1281">
            <v>0</v>
          </cell>
          <cell r="Z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0</v>
          </cell>
          <cell r="AE1281">
            <v>0</v>
          </cell>
          <cell r="AF1281">
            <v>0</v>
          </cell>
          <cell r="AG1281">
            <v>0</v>
          </cell>
          <cell r="AH1281">
            <v>0</v>
          </cell>
          <cell r="AI1281">
            <v>16751.210000000003</v>
          </cell>
          <cell r="AJ1281">
            <v>0</v>
          </cell>
          <cell r="AK1281">
            <v>0</v>
          </cell>
          <cell r="AL1281">
            <v>0</v>
          </cell>
          <cell r="AM1281">
            <v>0</v>
          </cell>
          <cell r="AN1281">
            <v>0</v>
          </cell>
          <cell r="AO1281">
            <v>0</v>
          </cell>
          <cell r="AP1281">
            <v>0</v>
          </cell>
          <cell r="AT1281">
            <v>0</v>
          </cell>
          <cell r="AU1281">
            <v>0</v>
          </cell>
          <cell r="AV1281">
            <v>0</v>
          </cell>
          <cell r="AW1281">
            <v>0</v>
          </cell>
          <cell r="AX1281">
            <v>0</v>
          </cell>
          <cell r="AY1281">
            <v>0</v>
          </cell>
          <cell r="AZ1281">
            <v>0</v>
          </cell>
          <cell r="BA1281">
            <v>0</v>
          </cell>
          <cell r="BB1281">
            <v>0</v>
          </cell>
          <cell r="BG1281">
            <v>0</v>
          </cell>
          <cell r="BH1281">
            <v>16751.210000000003</v>
          </cell>
          <cell r="BI1281">
            <v>17086.234200000003</v>
          </cell>
        </row>
        <row r="1282">
          <cell r="F1282">
            <v>7322.6718000000001</v>
          </cell>
          <cell r="K1282">
            <v>0</v>
          </cell>
          <cell r="L1282">
            <v>0</v>
          </cell>
          <cell r="M1282">
            <v>0</v>
          </cell>
          <cell r="N1282">
            <v>0</v>
          </cell>
          <cell r="O1282">
            <v>0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0</v>
          </cell>
          <cell r="V1282">
            <v>0</v>
          </cell>
          <cell r="X1282">
            <v>0</v>
          </cell>
          <cell r="Y1282">
            <v>0</v>
          </cell>
          <cell r="Z1282">
            <v>0</v>
          </cell>
          <cell r="AA1282">
            <v>0</v>
          </cell>
          <cell r="AB1282">
            <v>0</v>
          </cell>
          <cell r="AC1282">
            <v>0</v>
          </cell>
          <cell r="AD1282">
            <v>0</v>
          </cell>
          <cell r="AE1282">
            <v>0</v>
          </cell>
          <cell r="AF1282">
            <v>0</v>
          </cell>
          <cell r="AG1282">
            <v>0</v>
          </cell>
          <cell r="AH1282">
            <v>0</v>
          </cell>
          <cell r="AI1282">
            <v>7179.09</v>
          </cell>
          <cell r="AJ1282">
            <v>0</v>
          </cell>
          <cell r="AK1282">
            <v>0</v>
          </cell>
          <cell r="AL1282">
            <v>0</v>
          </cell>
          <cell r="AM1282">
            <v>0</v>
          </cell>
          <cell r="AN1282">
            <v>0</v>
          </cell>
          <cell r="AO1282">
            <v>0</v>
          </cell>
          <cell r="AP1282">
            <v>0</v>
          </cell>
          <cell r="AT1282">
            <v>0</v>
          </cell>
          <cell r="AU1282">
            <v>0</v>
          </cell>
          <cell r="AV1282">
            <v>0</v>
          </cell>
          <cell r="AW1282">
            <v>0</v>
          </cell>
          <cell r="AX1282">
            <v>0</v>
          </cell>
          <cell r="AY1282">
            <v>0</v>
          </cell>
          <cell r="AZ1282">
            <v>0</v>
          </cell>
          <cell r="BA1282">
            <v>0</v>
          </cell>
          <cell r="BB1282">
            <v>0</v>
          </cell>
          <cell r="BG1282">
            <v>0</v>
          </cell>
          <cell r="BH1282">
            <v>7179.09</v>
          </cell>
          <cell r="BI1282">
            <v>7322.6718000000001</v>
          </cell>
        </row>
        <row r="1283">
          <cell r="F1283">
            <v>5385.5999999999995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  <cell r="AE1283">
            <v>0</v>
          </cell>
          <cell r="AF1283">
            <v>0</v>
          </cell>
          <cell r="AG1283">
            <v>0</v>
          </cell>
          <cell r="AH1283">
            <v>0</v>
          </cell>
          <cell r="AI1283">
            <v>5280</v>
          </cell>
          <cell r="AJ1283">
            <v>0</v>
          </cell>
          <cell r="AK1283">
            <v>0</v>
          </cell>
          <cell r="AL1283">
            <v>0</v>
          </cell>
          <cell r="AM1283">
            <v>0</v>
          </cell>
          <cell r="AN1283">
            <v>0</v>
          </cell>
          <cell r="AO1283">
            <v>0</v>
          </cell>
          <cell r="AP1283">
            <v>0</v>
          </cell>
          <cell r="AT1283">
            <v>0</v>
          </cell>
          <cell r="AU1283">
            <v>0</v>
          </cell>
          <cell r="AV1283">
            <v>0</v>
          </cell>
          <cell r="AW1283">
            <v>0</v>
          </cell>
          <cell r="AX1283">
            <v>0</v>
          </cell>
          <cell r="AY1283">
            <v>0</v>
          </cell>
          <cell r="AZ1283">
            <v>0</v>
          </cell>
          <cell r="BA1283">
            <v>0</v>
          </cell>
          <cell r="BB1283">
            <v>0</v>
          </cell>
          <cell r="BG1283">
            <v>0</v>
          </cell>
          <cell r="BH1283">
            <v>5280</v>
          </cell>
          <cell r="BI1283">
            <v>5385.5999999999995</v>
          </cell>
        </row>
        <row r="1284">
          <cell r="F1284">
            <v>2774.3999999999996</v>
          </cell>
          <cell r="K1284">
            <v>0</v>
          </cell>
          <cell r="L1284">
            <v>0</v>
          </cell>
          <cell r="M1284">
            <v>0</v>
          </cell>
          <cell r="N1284">
            <v>0</v>
          </cell>
          <cell r="O1284">
            <v>0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  <cell r="T1284">
            <v>0</v>
          </cell>
          <cell r="U1284">
            <v>0</v>
          </cell>
          <cell r="V1284">
            <v>0</v>
          </cell>
          <cell r="X1284">
            <v>0</v>
          </cell>
          <cell r="Y1284">
            <v>0</v>
          </cell>
          <cell r="Z1284">
            <v>0</v>
          </cell>
          <cell r="AA1284">
            <v>0</v>
          </cell>
          <cell r="AB1284">
            <v>0</v>
          </cell>
          <cell r="AC1284">
            <v>0</v>
          </cell>
          <cell r="AD1284">
            <v>0</v>
          </cell>
          <cell r="AE1284">
            <v>0</v>
          </cell>
          <cell r="AF1284">
            <v>0</v>
          </cell>
          <cell r="AG1284">
            <v>0</v>
          </cell>
          <cell r="AH1284">
            <v>0</v>
          </cell>
          <cell r="AI1284">
            <v>2720</v>
          </cell>
          <cell r="AJ1284">
            <v>0</v>
          </cell>
          <cell r="AK1284">
            <v>0</v>
          </cell>
          <cell r="AL1284">
            <v>0</v>
          </cell>
          <cell r="AM1284">
            <v>0</v>
          </cell>
          <cell r="AN1284">
            <v>0</v>
          </cell>
          <cell r="AO1284">
            <v>0</v>
          </cell>
          <cell r="AP1284">
            <v>0</v>
          </cell>
          <cell r="AT1284">
            <v>0</v>
          </cell>
          <cell r="AU1284">
            <v>0</v>
          </cell>
          <cell r="AV1284">
            <v>0</v>
          </cell>
          <cell r="AW1284">
            <v>0</v>
          </cell>
          <cell r="AX1284">
            <v>0</v>
          </cell>
          <cell r="AY1284">
            <v>0</v>
          </cell>
          <cell r="AZ1284">
            <v>0</v>
          </cell>
          <cell r="BA1284">
            <v>0</v>
          </cell>
          <cell r="BB1284">
            <v>0</v>
          </cell>
          <cell r="BG1284">
            <v>0</v>
          </cell>
          <cell r="BH1284">
            <v>2720</v>
          </cell>
          <cell r="BI1284">
            <v>2774.3999999999996</v>
          </cell>
        </row>
        <row r="1285">
          <cell r="F1285">
            <v>19461.599999999999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  <cell r="AG1285">
            <v>0</v>
          </cell>
          <cell r="AH1285">
            <v>0</v>
          </cell>
          <cell r="AI1285">
            <v>19080</v>
          </cell>
          <cell r="AJ1285">
            <v>0</v>
          </cell>
          <cell r="AK1285">
            <v>0</v>
          </cell>
          <cell r="AL1285">
            <v>0</v>
          </cell>
          <cell r="AM1285">
            <v>0</v>
          </cell>
          <cell r="AN1285">
            <v>0</v>
          </cell>
          <cell r="AO1285">
            <v>0</v>
          </cell>
          <cell r="AP1285">
            <v>0</v>
          </cell>
          <cell r="AT1285">
            <v>0</v>
          </cell>
          <cell r="AU1285">
            <v>0</v>
          </cell>
          <cell r="AV1285">
            <v>0</v>
          </cell>
          <cell r="AW1285">
            <v>0</v>
          </cell>
          <cell r="AX1285">
            <v>0</v>
          </cell>
          <cell r="AY1285">
            <v>0</v>
          </cell>
          <cell r="AZ1285">
            <v>0</v>
          </cell>
          <cell r="BA1285">
            <v>0</v>
          </cell>
          <cell r="BB1285">
            <v>0</v>
          </cell>
          <cell r="BG1285">
            <v>0</v>
          </cell>
          <cell r="BH1285">
            <v>19080</v>
          </cell>
          <cell r="BI1285">
            <v>19461.599999999999</v>
          </cell>
        </row>
        <row r="1286">
          <cell r="F1286">
            <v>4896</v>
          </cell>
          <cell r="K1286">
            <v>0</v>
          </cell>
          <cell r="L1286">
            <v>0</v>
          </cell>
          <cell r="M1286">
            <v>0</v>
          </cell>
          <cell r="N1286">
            <v>0</v>
          </cell>
          <cell r="O1286">
            <v>0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  <cell r="T1286">
            <v>0</v>
          </cell>
          <cell r="U1286">
            <v>0</v>
          </cell>
          <cell r="V1286">
            <v>0</v>
          </cell>
          <cell r="X1286">
            <v>0</v>
          </cell>
          <cell r="Y1286">
            <v>0</v>
          </cell>
          <cell r="Z1286">
            <v>0</v>
          </cell>
          <cell r="AA1286">
            <v>0</v>
          </cell>
          <cell r="AB1286">
            <v>0</v>
          </cell>
          <cell r="AC1286">
            <v>0</v>
          </cell>
          <cell r="AD1286">
            <v>0</v>
          </cell>
          <cell r="AE1286">
            <v>0</v>
          </cell>
          <cell r="AF1286">
            <v>0</v>
          </cell>
          <cell r="AG1286">
            <v>0</v>
          </cell>
          <cell r="AH1286">
            <v>0</v>
          </cell>
          <cell r="AI1286">
            <v>4800</v>
          </cell>
          <cell r="AJ1286">
            <v>0</v>
          </cell>
          <cell r="AK1286">
            <v>0</v>
          </cell>
          <cell r="AL1286">
            <v>0</v>
          </cell>
          <cell r="AM1286">
            <v>0</v>
          </cell>
          <cell r="AN1286">
            <v>0</v>
          </cell>
          <cell r="AO1286">
            <v>0</v>
          </cell>
          <cell r="AP1286">
            <v>0</v>
          </cell>
          <cell r="AT1286">
            <v>0</v>
          </cell>
          <cell r="AU1286">
            <v>0</v>
          </cell>
          <cell r="AV1286">
            <v>0</v>
          </cell>
          <cell r="AW1286">
            <v>0</v>
          </cell>
          <cell r="AX1286">
            <v>0</v>
          </cell>
          <cell r="AY1286">
            <v>0</v>
          </cell>
          <cell r="AZ1286">
            <v>0</v>
          </cell>
          <cell r="BA1286">
            <v>0</v>
          </cell>
          <cell r="BB1286">
            <v>0</v>
          </cell>
          <cell r="BG1286">
            <v>0</v>
          </cell>
          <cell r="BH1286">
            <v>4800</v>
          </cell>
          <cell r="BI1286">
            <v>4896</v>
          </cell>
        </row>
        <row r="1287">
          <cell r="F1287">
            <v>12846.9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>
            <v>0</v>
          </cell>
          <cell r="X1287">
            <v>0</v>
          </cell>
          <cell r="Y1287">
            <v>0</v>
          </cell>
          <cell r="Z1287">
            <v>0</v>
          </cell>
          <cell r="AA1287">
            <v>0</v>
          </cell>
          <cell r="AB1287">
            <v>0</v>
          </cell>
          <cell r="AC1287">
            <v>0</v>
          </cell>
          <cell r="AD1287">
            <v>0</v>
          </cell>
          <cell r="AE1287">
            <v>0</v>
          </cell>
          <cell r="AF1287">
            <v>0</v>
          </cell>
          <cell r="AG1287">
            <v>0</v>
          </cell>
          <cell r="AH1287">
            <v>0</v>
          </cell>
          <cell r="AI1287">
            <v>12595</v>
          </cell>
          <cell r="AJ1287">
            <v>0</v>
          </cell>
          <cell r="AK1287">
            <v>0</v>
          </cell>
          <cell r="AL1287">
            <v>0</v>
          </cell>
          <cell r="AM1287">
            <v>0</v>
          </cell>
          <cell r="AN1287">
            <v>0</v>
          </cell>
          <cell r="AO1287">
            <v>0</v>
          </cell>
          <cell r="AP1287">
            <v>0</v>
          </cell>
          <cell r="AT1287">
            <v>0</v>
          </cell>
          <cell r="AU1287">
            <v>0</v>
          </cell>
          <cell r="AV1287">
            <v>0</v>
          </cell>
          <cell r="AW1287">
            <v>0</v>
          </cell>
          <cell r="AX1287">
            <v>0</v>
          </cell>
          <cell r="AY1287">
            <v>0</v>
          </cell>
          <cell r="AZ1287">
            <v>0</v>
          </cell>
          <cell r="BA1287">
            <v>0</v>
          </cell>
          <cell r="BB1287">
            <v>0</v>
          </cell>
          <cell r="BG1287">
            <v>0</v>
          </cell>
          <cell r="BH1287">
            <v>12595</v>
          </cell>
          <cell r="BI1287">
            <v>12846.9</v>
          </cell>
        </row>
        <row r="1288">
          <cell r="F1288">
            <v>137791.80000000002</v>
          </cell>
          <cell r="K1288">
            <v>0</v>
          </cell>
          <cell r="L1288">
            <v>0</v>
          </cell>
          <cell r="M1288">
            <v>0</v>
          </cell>
          <cell r="N1288">
            <v>0</v>
          </cell>
          <cell r="O1288">
            <v>0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  <cell r="T1288">
            <v>0</v>
          </cell>
          <cell r="U1288">
            <v>0</v>
          </cell>
          <cell r="V1288">
            <v>0</v>
          </cell>
          <cell r="X1288">
            <v>0</v>
          </cell>
          <cell r="Y1288">
            <v>0</v>
          </cell>
          <cell r="Z1288">
            <v>0</v>
          </cell>
          <cell r="AA1288">
            <v>0</v>
          </cell>
          <cell r="AB1288">
            <v>0</v>
          </cell>
          <cell r="AC1288">
            <v>0</v>
          </cell>
          <cell r="AD1288">
            <v>0</v>
          </cell>
          <cell r="AE1288">
            <v>0</v>
          </cell>
          <cell r="AF1288">
            <v>0</v>
          </cell>
          <cell r="AG1288">
            <v>0</v>
          </cell>
          <cell r="AH1288">
            <v>0</v>
          </cell>
          <cell r="AI1288">
            <v>135090</v>
          </cell>
          <cell r="AJ1288">
            <v>0</v>
          </cell>
          <cell r="AK1288">
            <v>0</v>
          </cell>
          <cell r="AL1288">
            <v>0</v>
          </cell>
          <cell r="AM1288">
            <v>0</v>
          </cell>
          <cell r="AN1288">
            <v>0</v>
          </cell>
          <cell r="AO1288">
            <v>0</v>
          </cell>
          <cell r="AP1288">
            <v>0</v>
          </cell>
          <cell r="AT1288">
            <v>0</v>
          </cell>
          <cell r="AU1288">
            <v>0</v>
          </cell>
          <cell r="AV1288">
            <v>0</v>
          </cell>
          <cell r="AW1288">
            <v>0</v>
          </cell>
          <cell r="AX1288">
            <v>0</v>
          </cell>
          <cell r="AY1288">
            <v>0</v>
          </cell>
          <cell r="AZ1288">
            <v>0</v>
          </cell>
          <cell r="BA1288">
            <v>0</v>
          </cell>
          <cell r="BB1288">
            <v>0</v>
          </cell>
          <cell r="BG1288">
            <v>0</v>
          </cell>
          <cell r="BH1288">
            <v>135090</v>
          </cell>
          <cell r="BI1288">
            <v>137791.80000000002</v>
          </cell>
        </row>
        <row r="1289">
          <cell r="F1289">
            <v>80996.160000000003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X1289">
            <v>0</v>
          </cell>
          <cell r="Y1289">
            <v>0</v>
          </cell>
          <cell r="Z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0</v>
          </cell>
          <cell r="AE1289">
            <v>0</v>
          </cell>
          <cell r="AF1289">
            <v>0</v>
          </cell>
          <cell r="AG1289">
            <v>0</v>
          </cell>
          <cell r="AH1289">
            <v>0</v>
          </cell>
          <cell r="AI1289">
            <v>79408</v>
          </cell>
          <cell r="AJ1289">
            <v>0</v>
          </cell>
          <cell r="AK1289">
            <v>0</v>
          </cell>
          <cell r="AL1289">
            <v>0</v>
          </cell>
          <cell r="AM1289">
            <v>0</v>
          </cell>
          <cell r="AN1289">
            <v>0</v>
          </cell>
          <cell r="AO1289">
            <v>0</v>
          </cell>
          <cell r="AP1289">
            <v>0</v>
          </cell>
          <cell r="AT1289">
            <v>0</v>
          </cell>
          <cell r="AU1289">
            <v>0</v>
          </cell>
          <cell r="AV1289">
            <v>0</v>
          </cell>
          <cell r="AW1289">
            <v>0</v>
          </cell>
          <cell r="AX1289">
            <v>0</v>
          </cell>
          <cell r="AY1289">
            <v>0</v>
          </cell>
          <cell r="AZ1289">
            <v>0</v>
          </cell>
          <cell r="BA1289">
            <v>0</v>
          </cell>
          <cell r="BB1289">
            <v>0</v>
          </cell>
          <cell r="BG1289">
            <v>0</v>
          </cell>
          <cell r="BH1289">
            <v>79408</v>
          </cell>
          <cell r="BI1289">
            <v>80996.160000000003</v>
          </cell>
        </row>
        <row r="1290">
          <cell r="F1290">
            <v>25245</v>
          </cell>
          <cell r="K1290">
            <v>0</v>
          </cell>
          <cell r="L1290">
            <v>0</v>
          </cell>
          <cell r="M1290">
            <v>0</v>
          </cell>
          <cell r="N1290">
            <v>0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0</v>
          </cell>
          <cell r="V1290">
            <v>0</v>
          </cell>
          <cell r="X1290">
            <v>0</v>
          </cell>
          <cell r="Y1290">
            <v>0</v>
          </cell>
          <cell r="Z1290">
            <v>0</v>
          </cell>
          <cell r="AA1290">
            <v>0</v>
          </cell>
          <cell r="AB1290">
            <v>0</v>
          </cell>
          <cell r="AC1290">
            <v>0</v>
          </cell>
          <cell r="AD1290">
            <v>0</v>
          </cell>
          <cell r="AE1290">
            <v>0</v>
          </cell>
          <cell r="AF1290">
            <v>0</v>
          </cell>
          <cell r="AG1290">
            <v>0</v>
          </cell>
          <cell r="AH1290">
            <v>0</v>
          </cell>
          <cell r="AI1290">
            <v>24750</v>
          </cell>
          <cell r="AJ1290">
            <v>0</v>
          </cell>
          <cell r="AK1290">
            <v>0</v>
          </cell>
          <cell r="AL1290">
            <v>0</v>
          </cell>
          <cell r="AM1290">
            <v>0</v>
          </cell>
          <cell r="AN1290">
            <v>0</v>
          </cell>
          <cell r="AO1290">
            <v>0</v>
          </cell>
          <cell r="AP1290">
            <v>0</v>
          </cell>
          <cell r="AT1290">
            <v>0</v>
          </cell>
          <cell r="AU1290">
            <v>0</v>
          </cell>
          <cell r="AV1290">
            <v>0</v>
          </cell>
          <cell r="AW1290">
            <v>0</v>
          </cell>
          <cell r="AX1290">
            <v>0</v>
          </cell>
          <cell r="AY1290">
            <v>0</v>
          </cell>
          <cell r="AZ1290">
            <v>0</v>
          </cell>
          <cell r="BA1290">
            <v>0</v>
          </cell>
          <cell r="BB1290">
            <v>0</v>
          </cell>
          <cell r="BG1290">
            <v>0</v>
          </cell>
          <cell r="BH1290">
            <v>24750</v>
          </cell>
          <cell r="BI1290">
            <v>25245</v>
          </cell>
        </row>
        <row r="1291">
          <cell r="F1291">
            <v>13015.2</v>
          </cell>
          <cell r="K1291">
            <v>0</v>
          </cell>
          <cell r="L1291">
            <v>0</v>
          </cell>
          <cell r="M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>
            <v>0</v>
          </cell>
          <cell r="U1291">
            <v>0</v>
          </cell>
          <cell r="V1291">
            <v>0</v>
          </cell>
          <cell r="X1291">
            <v>0</v>
          </cell>
          <cell r="Y1291">
            <v>0</v>
          </cell>
          <cell r="Z1291">
            <v>0</v>
          </cell>
          <cell r="AA1291">
            <v>0</v>
          </cell>
          <cell r="AB1291">
            <v>0</v>
          </cell>
          <cell r="AC1291">
            <v>0</v>
          </cell>
          <cell r="AD1291">
            <v>0</v>
          </cell>
          <cell r="AE1291">
            <v>0</v>
          </cell>
          <cell r="AF1291">
            <v>0</v>
          </cell>
          <cell r="AG1291">
            <v>0</v>
          </cell>
          <cell r="AH1291">
            <v>0</v>
          </cell>
          <cell r="AI1291">
            <v>12760</v>
          </cell>
          <cell r="AJ1291">
            <v>0</v>
          </cell>
          <cell r="AK1291">
            <v>0</v>
          </cell>
          <cell r="AL1291">
            <v>0</v>
          </cell>
          <cell r="AM1291">
            <v>0</v>
          </cell>
          <cell r="AN1291">
            <v>0</v>
          </cell>
          <cell r="AO1291">
            <v>0</v>
          </cell>
          <cell r="AP1291">
            <v>0</v>
          </cell>
          <cell r="AT1291">
            <v>0</v>
          </cell>
          <cell r="AU1291">
            <v>0</v>
          </cell>
          <cell r="AV1291">
            <v>0</v>
          </cell>
          <cell r="AW1291">
            <v>0</v>
          </cell>
          <cell r="AX1291">
            <v>0</v>
          </cell>
          <cell r="AY1291">
            <v>0</v>
          </cell>
          <cell r="AZ1291">
            <v>0</v>
          </cell>
          <cell r="BA1291">
            <v>0</v>
          </cell>
          <cell r="BB1291">
            <v>0</v>
          </cell>
          <cell r="BG1291">
            <v>0</v>
          </cell>
          <cell r="BH1291">
            <v>12760</v>
          </cell>
          <cell r="BI1291">
            <v>13015.2</v>
          </cell>
        </row>
        <row r="1292">
          <cell r="F1292">
            <v>131580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0</v>
          </cell>
          <cell r="X1292">
            <v>0</v>
          </cell>
          <cell r="Y1292">
            <v>0</v>
          </cell>
          <cell r="Z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  <cell r="AE1292">
            <v>0</v>
          </cell>
          <cell r="AF1292">
            <v>0</v>
          </cell>
          <cell r="AG1292">
            <v>0</v>
          </cell>
          <cell r="AH1292">
            <v>0</v>
          </cell>
          <cell r="AI1292">
            <v>129000</v>
          </cell>
          <cell r="AJ1292">
            <v>0</v>
          </cell>
          <cell r="AK1292">
            <v>0</v>
          </cell>
          <cell r="AL1292">
            <v>0</v>
          </cell>
          <cell r="AM1292">
            <v>0</v>
          </cell>
          <cell r="AN1292">
            <v>0</v>
          </cell>
          <cell r="AO1292">
            <v>0</v>
          </cell>
          <cell r="AP1292">
            <v>0</v>
          </cell>
          <cell r="AT1292">
            <v>0</v>
          </cell>
          <cell r="AU1292">
            <v>0</v>
          </cell>
          <cell r="AV1292">
            <v>0</v>
          </cell>
          <cell r="AW1292">
            <v>0</v>
          </cell>
          <cell r="AX1292">
            <v>0</v>
          </cell>
          <cell r="AY1292">
            <v>0</v>
          </cell>
          <cell r="AZ1292">
            <v>0</v>
          </cell>
          <cell r="BA1292">
            <v>0</v>
          </cell>
          <cell r="BB1292">
            <v>0</v>
          </cell>
          <cell r="BG1292">
            <v>0</v>
          </cell>
          <cell r="BH1292">
            <v>129000</v>
          </cell>
          <cell r="BI1292">
            <v>131580</v>
          </cell>
        </row>
        <row r="1293">
          <cell r="F1293">
            <v>26086.5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X1293">
            <v>0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  <cell r="AE1293">
            <v>0</v>
          </cell>
          <cell r="AF1293">
            <v>0</v>
          </cell>
          <cell r="AG1293">
            <v>0</v>
          </cell>
          <cell r="AH1293">
            <v>0</v>
          </cell>
          <cell r="AI1293">
            <v>25575</v>
          </cell>
          <cell r="AJ1293">
            <v>0</v>
          </cell>
          <cell r="AK1293">
            <v>0</v>
          </cell>
          <cell r="AL1293">
            <v>0</v>
          </cell>
          <cell r="AM1293">
            <v>0</v>
          </cell>
          <cell r="AN1293">
            <v>0</v>
          </cell>
          <cell r="AO1293">
            <v>0</v>
          </cell>
          <cell r="AP1293">
            <v>0</v>
          </cell>
          <cell r="AT1293">
            <v>0</v>
          </cell>
          <cell r="AU1293">
            <v>0</v>
          </cell>
          <cell r="AV1293">
            <v>0</v>
          </cell>
          <cell r="AW1293">
            <v>0</v>
          </cell>
          <cell r="AX1293">
            <v>0</v>
          </cell>
          <cell r="AY1293">
            <v>0</v>
          </cell>
          <cell r="AZ1293">
            <v>0</v>
          </cell>
          <cell r="BA1293">
            <v>0</v>
          </cell>
          <cell r="BB1293">
            <v>0</v>
          </cell>
          <cell r="BG1293">
            <v>0</v>
          </cell>
          <cell r="BH1293">
            <v>25575</v>
          </cell>
          <cell r="BI1293">
            <v>26086.5</v>
          </cell>
        </row>
        <row r="1294">
          <cell r="F1294">
            <v>4869.4799999999996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0</v>
          </cell>
          <cell r="X1294">
            <v>0</v>
          </cell>
          <cell r="Y1294">
            <v>0</v>
          </cell>
          <cell r="Z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0</v>
          </cell>
          <cell r="AE1294">
            <v>0</v>
          </cell>
          <cell r="AF1294">
            <v>0</v>
          </cell>
          <cell r="AG1294">
            <v>0</v>
          </cell>
          <cell r="AH1294">
            <v>0</v>
          </cell>
          <cell r="AI1294">
            <v>4773.9999999999991</v>
          </cell>
          <cell r="AJ1294">
            <v>0</v>
          </cell>
          <cell r="AK1294">
            <v>0</v>
          </cell>
          <cell r="AL1294">
            <v>0</v>
          </cell>
          <cell r="AM1294">
            <v>0</v>
          </cell>
          <cell r="AN1294">
            <v>0</v>
          </cell>
          <cell r="AO1294">
            <v>0</v>
          </cell>
          <cell r="AP1294">
            <v>0</v>
          </cell>
          <cell r="AT1294">
            <v>0</v>
          </cell>
          <cell r="AU1294">
            <v>0</v>
          </cell>
          <cell r="AV1294">
            <v>0</v>
          </cell>
          <cell r="AW1294">
            <v>0</v>
          </cell>
          <cell r="AX1294">
            <v>0</v>
          </cell>
          <cell r="AY1294">
            <v>0</v>
          </cell>
          <cell r="AZ1294">
            <v>0</v>
          </cell>
          <cell r="BA1294">
            <v>0</v>
          </cell>
          <cell r="BB1294">
            <v>0</v>
          </cell>
          <cell r="BG1294">
            <v>0</v>
          </cell>
          <cell r="BH1294">
            <v>4773.9999999999991</v>
          </cell>
          <cell r="BI1294">
            <v>4869.4799999999996</v>
          </cell>
        </row>
        <row r="1295">
          <cell r="F1295">
            <v>3556.9440000000004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</v>
          </cell>
          <cell r="X1295">
            <v>0</v>
          </cell>
          <cell r="Y1295">
            <v>0</v>
          </cell>
          <cell r="Z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0</v>
          </cell>
          <cell r="AE1295">
            <v>0</v>
          </cell>
          <cell r="AF1295">
            <v>0</v>
          </cell>
          <cell r="AG1295">
            <v>0</v>
          </cell>
          <cell r="AH1295">
            <v>0</v>
          </cell>
          <cell r="AI1295">
            <v>3487.2000000000003</v>
          </cell>
          <cell r="AJ1295">
            <v>0</v>
          </cell>
          <cell r="AK1295">
            <v>0</v>
          </cell>
          <cell r="AL1295">
            <v>0</v>
          </cell>
          <cell r="AM1295">
            <v>0</v>
          </cell>
          <cell r="AN1295">
            <v>0</v>
          </cell>
          <cell r="AO1295">
            <v>0</v>
          </cell>
          <cell r="AP1295">
            <v>0</v>
          </cell>
          <cell r="AT1295">
            <v>0</v>
          </cell>
          <cell r="AU1295">
            <v>0</v>
          </cell>
          <cell r="AV1295">
            <v>0</v>
          </cell>
          <cell r="AW1295">
            <v>0</v>
          </cell>
          <cell r="AX1295">
            <v>0</v>
          </cell>
          <cell r="AY1295">
            <v>0</v>
          </cell>
          <cell r="AZ1295">
            <v>0</v>
          </cell>
          <cell r="BA1295">
            <v>0</v>
          </cell>
          <cell r="BB1295">
            <v>0</v>
          </cell>
          <cell r="BG1295">
            <v>0</v>
          </cell>
          <cell r="BH1295">
            <v>3487.2000000000003</v>
          </cell>
          <cell r="BI1295">
            <v>3556.9440000000004</v>
          </cell>
        </row>
        <row r="1296">
          <cell r="F1296">
            <v>3584.2799999999997</v>
          </cell>
          <cell r="K1296">
            <v>0</v>
          </cell>
          <cell r="L1296">
            <v>0</v>
          </cell>
          <cell r="M1296">
            <v>0</v>
          </cell>
          <cell r="N1296">
            <v>0</v>
          </cell>
          <cell r="O1296">
            <v>0</v>
          </cell>
          <cell r="P1296">
            <v>0</v>
          </cell>
          <cell r="Q1296">
            <v>0</v>
          </cell>
          <cell r="R1296">
            <v>0</v>
          </cell>
          <cell r="S1296">
            <v>0</v>
          </cell>
          <cell r="T1296">
            <v>0</v>
          </cell>
          <cell r="U1296">
            <v>0</v>
          </cell>
          <cell r="V1296">
            <v>0</v>
          </cell>
          <cell r="X1296">
            <v>0</v>
          </cell>
          <cell r="Y1296">
            <v>0</v>
          </cell>
          <cell r="Z1296">
            <v>0</v>
          </cell>
          <cell r="AA1296">
            <v>0</v>
          </cell>
          <cell r="AB1296">
            <v>0</v>
          </cell>
          <cell r="AC1296">
            <v>0</v>
          </cell>
          <cell r="AD1296">
            <v>0</v>
          </cell>
          <cell r="AE1296">
            <v>0</v>
          </cell>
          <cell r="AF1296">
            <v>0</v>
          </cell>
          <cell r="AG1296">
            <v>0</v>
          </cell>
          <cell r="AH1296">
            <v>0</v>
          </cell>
          <cell r="AI1296">
            <v>3514</v>
          </cell>
          <cell r="AJ1296">
            <v>0</v>
          </cell>
          <cell r="AK1296">
            <v>0</v>
          </cell>
          <cell r="AL1296">
            <v>0</v>
          </cell>
          <cell r="AM1296">
            <v>0</v>
          </cell>
          <cell r="AN1296">
            <v>0</v>
          </cell>
          <cell r="AO1296">
            <v>0</v>
          </cell>
          <cell r="AP1296">
            <v>0</v>
          </cell>
          <cell r="AT1296">
            <v>0</v>
          </cell>
          <cell r="AU1296">
            <v>0</v>
          </cell>
          <cell r="AV1296">
            <v>0</v>
          </cell>
          <cell r="AW1296">
            <v>0</v>
          </cell>
          <cell r="AX1296">
            <v>0</v>
          </cell>
          <cell r="AY1296">
            <v>0</v>
          </cell>
          <cell r="AZ1296">
            <v>0</v>
          </cell>
          <cell r="BA1296">
            <v>0</v>
          </cell>
          <cell r="BB1296">
            <v>0</v>
          </cell>
          <cell r="BG1296">
            <v>0</v>
          </cell>
          <cell r="BH1296">
            <v>3514</v>
          </cell>
          <cell r="BI1296">
            <v>3584.2799999999997</v>
          </cell>
        </row>
        <row r="1297">
          <cell r="F1297">
            <v>11016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>
            <v>0</v>
          </cell>
          <cell r="X1297">
            <v>0</v>
          </cell>
          <cell r="Y1297">
            <v>0</v>
          </cell>
          <cell r="Z1297">
            <v>0</v>
          </cell>
          <cell r="AA1297">
            <v>0</v>
          </cell>
          <cell r="AB1297">
            <v>0</v>
          </cell>
          <cell r="AC1297">
            <v>0</v>
          </cell>
          <cell r="AD1297">
            <v>0</v>
          </cell>
          <cell r="AE1297">
            <v>0</v>
          </cell>
          <cell r="AF1297">
            <v>0</v>
          </cell>
          <cell r="AG1297">
            <v>0</v>
          </cell>
          <cell r="AH1297">
            <v>0</v>
          </cell>
          <cell r="AI1297">
            <v>10800</v>
          </cell>
          <cell r="AJ1297">
            <v>0</v>
          </cell>
          <cell r="AK1297">
            <v>0</v>
          </cell>
          <cell r="AL1297">
            <v>0</v>
          </cell>
          <cell r="AM1297">
            <v>0</v>
          </cell>
          <cell r="AN1297">
            <v>0</v>
          </cell>
          <cell r="AO1297">
            <v>0</v>
          </cell>
          <cell r="AP1297">
            <v>0</v>
          </cell>
          <cell r="AT1297">
            <v>0</v>
          </cell>
          <cell r="AU1297">
            <v>0</v>
          </cell>
          <cell r="AV1297">
            <v>0</v>
          </cell>
          <cell r="AW1297">
            <v>0</v>
          </cell>
          <cell r="AX1297">
            <v>0</v>
          </cell>
          <cell r="AY1297">
            <v>0</v>
          </cell>
          <cell r="AZ1297">
            <v>0</v>
          </cell>
          <cell r="BA1297">
            <v>0</v>
          </cell>
          <cell r="BB1297">
            <v>0</v>
          </cell>
          <cell r="BG1297">
            <v>0</v>
          </cell>
          <cell r="BH1297">
            <v>10800</v>
          </cell>
          <cell r="BI1297">
            <v>11016</v>
          </cell>
        </row>
        <row r="1298">
          <cell r="F1298">
            <v>11475</v>
          </cell>
          <cell r="K1298">
            <v>0</v>
          </cell>
          <cell r="L1298">
            <v>0</v>
          </cell>
          <cell r="M1298">
            <v>0</v>
          </cell>
          <cell r="N1298">
            <v>0</v>
          </cell>
          <cell r="O1298">
            <v>0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  <cell r="T1298">
            <v>0</v>
          </cell>
          <cell r="U1298">
            <v>0</v>
          </cell>
          <cell r="V1298">
            <v>0</v>
          </cell>
          <cell r="X1298">
            <v>0</v>
          </cell>
          <cell r="Y1298">
            <v>0</v>
          </cell>
          <cell r="Z1298">
            <v>0</v>
          </cell>
          <cell r="AA1298">
            <v>0</v>
          </cell>
          <cell r="AB1298">
            <v>0</v>
          </cell>
          <cell r="AC1298">
            <v>0</v>
          </cell>
          <cell r="AD1298">
            <v>0</v>
          </cell>
          <cell r="AE1298">
            <v>0</v>
          </cell>
          <cell r="AF1298">
            <v>0</v>
          </cell>
          <cell r="AG1298">
            <v>0</v>
          </cell>
          <cell r="AH1298">
            <v>0</v>
          </cell>
          <cell r="AI1298">
            <v>11250</v>
          </cell>
          <cell r="AJ1298">
            <v>0</v>
          </cell>
          <cell r="AK1298">
            <v>0</v>
          </cell>
          <cell r="AL1298">
            <v>0</v>
          </cell>
          <cell r="AM1298">
            <v>0</v>
          </cell>
          <cell r="AN1298">
            <v>0</v>
          </cell>
          <cell r="AO1298">
            <v>0</v>
          </cell>
          <cell r="AP1298">
            <v>0</v>
          </cell>
          <cell r="AT1298">
            <v>0</v>
          </cell>
          <cell r="AU1298">
            <v>0</v>
          </cell>
          <cell r="AV1298">
            <v>0</v>
          </cell>
          <cell r="AW1298">
            <v>0</v>
          </cell>
          <cell r="AX1298">
            <v>0</v>
          </cell>
          <cell r="AY1298">
            <v>0</v>
          </cell>
          <cell r="AZ1298">
            <v>0</v>
          </cell>
          <cell r="BA1298">
            <v>0</v>
          </cell>
          <cell r="BB1298">
            <v>0</v>
          </cell>
          <cell r="BG1298">
            <v>0</v>
          </cell>
          <cell r="BH1298">
            <v>11250</v>
          </cell>
          <cell r="BI1298">
            <v>11475</v>
          </cell>
        </row>
        <row r="1299">
          <cell r="F1299">
            <v>19278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>
            <v>0</v>
          </cell>
          <cell r="X1299">
            <v>0</v>
          </cell>
          <cell r="Y1299">
            <v>0</v>
          </cell>
          <cell r="Z1299">
            <v>0</v>
          </cell>
          <cell r="AA1299">
            <v>0</v>
          </cell>
          <cell r="AB1299">
            <v>0</v>
          </cell>
          <cell r="AC1299">
            <v>0</v>
          </cell>
          <cell r="AD1299">
            <v>0</v>
          </cell>
          <cell r="AE1299">
            <v>0</v>
          </cell>
          <cell r="AF1299">
            <v>0</v>
          </cell>
          <cell r="AG1299">
            <v>0</v>
          </cell>
          <cell r="AH1299">
            <v>0</v>
          </cell>
          <cell r="AI1299">
            <v>18900</v>
          </cell>
          <cell r="AJ1299">
            <v>0</v>
          </cell>
          <cell r="AK1299">
            <v>0</v>
          </cell>
          <cell r="AL1299">
            <v>0</v>
          </cell>
          <cell r="AM1299">
            <v>0</v>
          </cell>
          <cell r="AN1299">
            <v>0</v>
          </cell>
          <cell r="AO1299">
            <v>0</v>
          </cell>
          <cell r="AP1299">
            <v>0</v>
          </cell>
          <cell r="AT1299">
            <v>0</v>
          </cell>
          <cell r="AU1299">
            <v>0</v>
          </cell>
          <cell r="AV1299">
            <v>0</v>
          </cell>
          <cell r="AW1299">
            <v>0</v>
          </cell>
          <cell r="AX1299">
            <v>0</v>
          </cell>
          <cell r="AY1299">
            <v>0</v>
          </cell>
          <cell r="AZ1299">
            <v>0</v>
          </cell>
          <cell r="BA1299">
            <v>0</v>
          </cell>
          <cell r="BB1299">
            <v>0</v>
          </cell>
          <cell r="BG1299">
            <v>0</v>
          </cell>
          <cell r="BH1299">
            <v>18900</v>
          </cell>
          <cell r="BI1299">
            <v>19278</v>
          </cell>
        </row>
        <row r="1300">
          <cell r="F1300">
            <v>30844.800000000003</v>
          </cell>
          <cell r="K1300">
            <v>0</v>
          </cell>
          <cell r="L1300">
            <v>0</v>
          </cell>
          <cell r="M1300">
            <v>0</v>
          </cell>
          <cell r="N1300">
            <v>0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  <cell r="S1300">
            <v>0</v>
          </cell>
          <cell r="T1300">
            <v>0</v>
          </cell>
          <cell r="U1300">
            <v>0</v>
          </cell>
          <cell r="V1300">
            <v>0</v>
          </cell>
          <cell r="X1300">
            <v>0</v>
          </cell>
          <cell r="Y1300">
            <v>0</v>
          </cell>
          <cell r="Z1300">
            <v>0</v>
          </cell>
          <cell r="AA1300">
            <v>0</v>
          </cell>
          <cell r="AB1300">
            <v>0</v>
          </cell>
          <cell r="AC1300">
            <v>0</v>
          </cell>
          <cell r="AD1300">
            <v>0</v>
          </cell>
          <cell r="AE1300">
            <v>0</v>
          </cell>
          <cell r="AF1300">
            <v>0</v>
          </cell>
          <cell r="AG1300">
            <v>0</v>
          </cell>
          <cell r="AH1300">
            <v>0</v>
          </cell>
          <cell r="AI1300">
            <v>30240</v>
          </cell>
          <cell r="AJ1300">
            <v>0</v>
          </cell>
          <cell r="AK1300">
            <v>0</v>
          </cell>
          <cell r="AL1300">
            <v>0</v>
          </cell>
          <cell r="AM1300">
            <v>0</v>
          </cell>
          <cell r="AN1300">
            <v>0</v>
          </cell>
          <cell r="AO1300">
            <v>0</v>
          </cell>
          <cell r="AP1300">
            <v>0</v>
          </cell>
          <cell r="AT1300">
            <v>0</v>
          </cell>
          <cell r="AU1300">
            <v>0</v>
          </cell>
          <cell r="AV1300">
            <v>0</v>
          </cell>
          <cell r="AW1300">
            <v>0</v>
          </cell>
          <cell r="AX1300">
            <v>0</v>
          </cell>
          <cell r="AY1300">
            <v>0</v>
          </cell>
          <cell r="AZ1300">
            <v>0</v>
          </cell>
          <cell r="BA1300">
            <v>0</v>
          </cell>
          <cell r="BB1300">
            <v>0</v>
          </cell>
          <cell r="BG1300">
            <v>0</v>
          </cell>
          <cell r="BH1300">
            <v>30240</v>
          </cell>
          <cell r="BI1300">
            <v>30844.800000000003</v>
          </cell>
        </row>
        <row r="1305">
          <cell r="F1305">
            <v>241530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0</v>
          </cell>
          <cell r="AE1305">
            <v>0</v>
          </cell>
          <cell r="AF1305">
            <v>0</v>
          </cell>
          <cell r="AG1305">
            <v>0</v>
          </cell>
          <cell r="AH1305">
            <v>0</v>
          </cell>
          <cell r="AI1305">
            <v>241530</v>
          </cell>
          <cell r="AJ1305">
            <v>0</v>
          </cell>
          <cell r="AK1305">
            <v>0</v>
          </cell>
          <cell r="AL1305">
            <v>0</v>
          </cell>
          <cell r="AM1305">
            <v>0</v>
          </cell>
          <cell r="AN1305">
            <v>0</v>
          </cell>
          <cell r="AO1305">
            <v>0</v>
          </cell>
          <cell r="AP1305">
            <v>0</v>
          </cell>
          <cell r="AT1305">
            <v>0</v>
          </cell>
          <cell r="AU1305">
            <v>0</v>
          </cell>
          <cell r="AV1305">
            <v>0</v>
          </cell>
          <cell r="AW1305">
            <v>0</v>
          </cell>
          <cell r="AX1305">
            <v>0</v>
          </cell>
          <cell r="AY1305">
            <v>0</v>
          </cell>
          <cell r="AZ1305">
            <v>0</v>
          </cell>
          <cell r="BA1305">
            <v>0</v>
          </cell>
          <cell r="BB1305">
            <v>0</v>
          </cell>
          <cell r="BG1305">
            <v>0</v>
          </cell>
          <cell r="BH1305">
            <v>241530</v>
          </cell>
          <cell r="BI1305">
            <v>241530</v>
          </cell>
        </row>
        <row r="1306">
          <cell r="F1306">
            <v>185760</v>
          </cell>
          <cell r="K1306">
            <v>0</v>
          </cell>
          <cell r="L1306">
            <v>0</v>
          </cell>
          <cell r="M1306">
            <v>0</v>
          </cell>
          <cell r="N1306">
            <v>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0</v>
          </cell>
          <cell r="AE1306">
            <v>0</v>
          </cell>
          <cell r="AF1306">
            <v>0</v>
          </cell>
          <cell r="AG1306">
            <v>0</v>
          </cell>
          <cell r="AH1306">
            <v>0</v>
          </cell>
          <cell r="AI1306">
            <v>185760</v>
          </cell>
          <cell r="AJ1306">
            <v>0</v>
          </cell>
          <cell r="AK1306">
            <v>0</v>
          </cell>
          <cell r="AL1306">
            <v>0</v>
          </cell>
          <cell r="AM1306">
            <v>0</v>
          </cell>
          <cell r="AN1306">
            <v>0</v>
          </cell>
          <cell r="AO1306">
            <v>0</v>
          </cell>
          <cell r="AP1306">
            <v>0</v>
          </cell>
          <cell r="AT1306">
            <v>0</v>
          </cell>
          <cell r="AU1306">
            <v>0</v>
          </cell>
          <cell r="AV1306">
            <v>0</v>
          </cell>
          <cell r="AW1306">
            <v>0</v>
          </cell>
          <cell r="AX1306">
            <v>0</v>
          </cell>
          <cell r="AY1306">
            <v>0</v>
          </cell>
          <cell r="AZ1306">
            <v>0</v>
          </cell>
          <cell r="BA1306">
            <v>0</v>
          </cell>
          <cell r="BB1306">
            <v>0</v>
          </cell>
          <cell r="BG1306">
            <v>0</v>
          </cell>
          <cell r="BH1306">
            <v>185760</v>
          </cell>
          <cell r="BI1306">
            <v>185760</v>
          </cell>
        </row>
        <row r="1307">
          <cell r="F1307">
            <v>99900</v>
          </cell>
          <cell r="K1307">
            <v>0</v>
          </cell>
          <cell r="L1307">
            <v>0</v>
          </cell>
          <cell r="M1307">
            <v>0</v>
          </cell>
          <cell r="N1307">
            <v>0</v>
          </cell>
          <cell r="O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0</v>
          </cell>
          <cell r="T1307">
            <v>0</v>
          </cell>
          <cell r="U1307">
            <v>0</v>
          </cell>
          <cell r="V1307">
            <v>0</v>
          </cell>
          <cell r="X1307">
            <v>0</v>
          </cell>
          <cell r="Y1307">
            <v>0</v>
          </cell>
          <cell r="Z1307">
            <v>0</v>
          </cell>
          <cell r="AA1307">
            <v>0</v>
          </cell>
          <cell r="AB1307">
            <v>0</v>
          </cell>
          <cell r="AC1307">
            <v>0</v>
          </cell>
          <cell r="AD1307">
            <v>0</v>
          </cell>
          <cell r="AE1307">
            <v>0</v>
          </cell>
          <cell r="AF1307">
            <v>0</v>
          </cell>
          <cell r="AG1307">
            <v>0</v>
          </cell>
          <cell r="AH1307">
            <v>0</v>
          </cell>
          <cell r="AI1307">
            <v>99900</v>
          </cell>
          <cell r="AJ1307">
            <v>0</v>
          </cell>
          <cell r="AK1307">
            <v>0</v>
          </cell>
          <cell r="AL1307">
            <v>0</v>
          </cell>
          <cell r="AM1307">
            <v>0</v>
          </cell>
          <cell r="AN1307">
            <v>0</v>
          </cell>
          <cell r="AO1307">
            <v>0</v>
          </cell>
          <cell r="AP1307">
            <v>0</v>
          </cell>
          <cell r="AT1307">
            <v>0</v>
          </cell>
          <cell r="AU1307">
            <v>0</v>
          </cell>
          <cell r="AV1307">
            <v>0</v>
          </cell>
          <cell r="AW1307">
            <v>0</v>
          </cell>
          <cell r="AX1307">
            <v>0</v>
          </cell>
          <cell r="AY1307">
            <v>0</v>
          </cell>
          <cell r="AZ1307">
            <v>0</v>
          </cell>
          <cell r="BA1307">
            <v>0</v>
          </cell>
          <cell r="BB1307">
            <v>0</v>
          </cell>
          <cell r="BG1307">
            <v>0</v>
          </cell>
          <cell r="BH1307">
            <v>99900</v>
          </cell>
          <cell r="BI1307">
            <v>99900</v>
          </cell>
        </row>
        <row r="1308">
          <cell r="F1308">
            <v>37375</v>
          </cell>
          <cell r="K1308">
            <v>0</v>
          </cell>
          <cell r="L1308">
            <v>0</v>
          </cell>
          <cell r="M1308">
            <v>0</v>
          </cell>
          <cell r="N1308">
            <v>0</v>
          </cell>
          <cell r="O1308">
            <v>0</v>
          </cell>
          <cell r="P1308">
            <v>0</v>
          </cell>
          <cell r="Q1308">
            <v>0</v>
          </cell>
          <cell r="R1308">
            <v>0</v>
          </cell>
          <cell r="S1308">
            <v>0</v>
          </cell>
          <cell r="T1308">
            <v>0</v>
          </cell>
          <cell r="U1308">
            <v>0</v>
          </cell>
          <cell r="V1308">
            <v>0</v>
          </cell>
          <cell r="X1308">
            <v>0</v>
          </cell>
          <cell r="Y1308">
            <v>0</v>
          </cell>
          <cell r="Z1308">
            <v>0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  <cell r="AE1308">
            <v>0</v>
          </cell>
          <cell r="AF1308">
            <v>0</v>
          </cell>
          <cell r="AG1308">
            <v>0</v>
          </cell>
          <cell r="AH1308">
            <v>0</v>
          </cell>
          <cell r="AI1308">
            <v>37375</v>
          </cell>
          <cell r="AJ1308">
            <v>0</v>
          </cell>
          <cell r="AK1308">
            <v>0</v>
          </cell>
          <cell r="AL1308">
            <v>0</v>
          </cell>
          <cell r="AM1308">
            <v>0</v>
          </cell>
          <cell r="AN1308">
            <v>0</v>
          </cell>
          <cell r="AO1308">
            <v>0</v>
          </cell>
          <cell r="AP1308">
            <v>0</v>
          </cell>
          <cell r="AT1308">
            <v>0</v>
          </cell>
          <cell r="AU1308">
            <v>0</v>
          </cell>
          <cell r="AV1308">
            <v>0</v>
          </cell>
          <cell r="AW1308">
            <v>0</v>
          </cell>
          <cell r="AX1308">
            <v>0</v>
          </cell>
          <cell r="AY1308">
            <v>0</v>
          </cell>
          <cell r="AZ1308">
            <v>0</v>
          </cell>
          <cell r="BA1308">
            <v>0</v>
          </cell>
          <cell r="BB1308">
            <v>0</v>
          </cell>
          <cell r="BG1308">
            <v>0</v>
          </cell>
          <cell r="BH1308">
            <v>37375</v>
          </cell>
          <cell r="BI1308">
            <v>37375</v>
          </cell>
        </row>
        <row r="1309">
          <cell r="F1309">
            <v>77000</v>
          </cell>
          <cell r="K1309">
            <v>0</v>
          </cell>
          <cell r="L1309">
            <v>0</v>
          </cell>
          <cell r="M1309">
            <v>0</v>
          </cell>
          <cell r="N1309">
            <v>0</v>
          </cell>
          <cell r="O1309">
            <v>0</v>
          </cell>
          <cell r="P1309">
            <v>0</v>
          </cell>
          <cell r="Q1309">
            <v>0</v>
          </cell>
          <cell r="R1309">
            <v>0</v>
          </cell>
          <cell r="S1309">
            <v>0</v>
          </cell>
          <cell r="T1309">
            <v>0</v>
          </cell>
          <cell r="U1309">
            <v>0</v>
          </cell>
          <cell r="V1309">
            <v>0</v>
          </cell>
          <cell r="X1309">
            <v>0</v>
          </cell>
          <cell r="Y1309">
            <v>0</v>
          </cell>
          <cell r="Z1309">
            <v>0</v>
          </cell>
          <cell r="AA1309">
            <v>0</v>
          </cell>
          <cell r="AB1309">
            <v>0</v>
          </cell>
          <cell r="AC1309">
            <v>0</v>
          </cell>
          <cell r="AD1309">
            <v>0</v>
          </cell>
          <cell r="AE1309">
            <v>0</v>
          </cell>
          <cell r="AF1309">
            <v>0</v>
          </cell>
          <cell r="AG1309">
            <v>0</v>
          </cell>
          <cell r="AH1309">
            <v>0</v>
          </cell>
          <cell r="AI1309">
            <v>77000</v>
          </cell>
          <cell r="AJ1309">
            <v>0</v>
          </cell>
          <cell r="AK1309">
            <v>0</v>
          </cell>
          <cell r="AL1309">
            <v>0</v>
          </cell>
          <cell r="AM1309">
            <v>0</v>
          </cell>
          <cell r="AN1309">
            <v>0</v>
          </cell>
          <cell r="AO1309">
            <v>0</v>
          </cell>
          <cell r="AP1309">
            <v>0</v>
          </cell>
          <cell r="AT1309">
            <v>0</v>
          </cell>
          <cell r="AU1309">
            <v>0</v>
          </cell>
          <cell r="AV1309">
            <v>0</v>
          </cell>
          <cell r="AW1309">
            <v>0</v>
          </cell>
          <cell r="AX1309">
            <v>0</v>
          </cell>
          <cell r="AY1309">
            <v>0</v>
          </cell>
          <cell r="AZ1309">
            <v>0</v>
          </cell>
          <cell r="BA1309">
            <v>0</v>
          </cell>
          <cell r="BB1309">
            <v>0</v>
          </cell>
          <cell r="BG1309">
            <v>0</v>
          </cell>
          <cell r="BH1309">
            <v>77000</v>
          </cell>
          <cell r="BI1309">
            <v>77000</v>
          </cell>
        </row>
        <row r="1310">
          <cell r="F1310">
            <v>43635.33</v>
          </cell>
          <cell r="K1310">
            <v>0</v>
          </cell>
          <cell r="L1310">
            <v>0</v>
          </cell>
          <cell r="M1310">
            <v>0</v>
          </cell>
          <cell r="N1310">
            <v>0</v>
          </cell>
          <cell r="O1310">
            <v>0</v>
          </cell>
          <cell r="P1310">
            <v>0</v>
          </cell>
          <cell r="Q1310">
            <v>0</v>
          </cell>
          <cell r="R1310">
            <v>0</v>
          </cell>
          <cell r="S1310">
            <v>0</v>
          </cell>
          <cell r="T1310">
            <v>0</v>
          </cell>
          <cell r="U1310">
            <v>0</v>
          </cell>
          <cell r="V1310">
            <v>0</v>
          </cell>
          <cell r="X1310">
            <v>0</v>
          </cell>
          <cell r="Y1310">
            <v>0</v>
          </cell>
          <cell r="Z1310">
            <v>0</v>
          </cell>
          <cell r="AA1310">
            <v>0</v>
          </cell>
          <cell r="AB1310">
            <v>0</v>
          </cell>
          <cell r="AC1310">
            <v>0</v>
          </cell>
          <cell r="AD1310">
            <v>0</v>
          </cell>
          <cell r="AE1310">
            <v>0</v>
          </cell>
          <cell r="AF1310">
            <v>0</v>
          </cell>
          <cell r="AG1310">
            <v>0</v>
          </cell>
          <cell r="AH1310">
            <v>0</v>
          </cell>
          <cell r="AI1310">
            <v>43635.33</v>
          </cell>
          <cell r="AJ1310">
            <v>0</v>
          </cell>
          <cell r="AK1310">
            <v>0</v>
          </cell>
          <cell r="AL1310">
            <v>0</v>
          </cell>
          <cell r="AM1310">
            <v>0</v>
          </cell>
          <cell r="AN1310">
            <v>0</v>
          </cell>
          <cell r="AO1310">
            <v>0</v>
          </cell>
          <cell r="AP1310">
            <v>0</v>
          </cell>
          <cell r="AT1310">
            <v>0</v>
          </cell>
          <cell r="AU1310">
            <v>0</v>
          </cell>
          <cell r="AV1310">
            <v>0</v>
          </cell>
          <cell r="AW1310">
            <v>0</v>
          </cell>
          <cell r="AX1310">
            <v>0</v>
          </cell>
          <cell r="AY1310">
            <v>0</v>
          </cell>
          <cell r="AZ1310">
            <v>0</v>
          </cell>
          <cell r="BA1310">
            <v>0</v>
          </cell>
          <cell r="BB1310">
            <v>0</v>
          </cell>
          <cell r="BG1310">
            <v>0</v>
          </cell>
          <cell r="BH1310">
            <v>43635.33</v>
          </cell>
          <cell r="BI1310">
            <v>43635.33</v>
          </cell>
        </row>
        <row r="1311">
          <cell r="F1311">
            <v>19380</v>
          </cell>
          <cell r="K1311">
            <v>0</v>
          </cell>
          <cell r="L1311">
            <v>0</v>
          </cell>
          <cell r="M1311">
            <v>0</v>
          </cell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  <cell r="S1311">
            <v>0</v>
          </cell>
          <cell r="T1311">
            <v>0</v>
          </cell>
          <cell r="U1311">
            <v>0</v>
          </cell>
          <cell r="V1311">
            <v>0</v>
          </cell>
          <cell r="X1311">
            <v>0</v>
          </cell>
          <cell r="Y1311">
            <v>0</v>
          </cell>
          <cell r="Z1311">
            <v>0</v>
          </cell>
          <cell r="AA1311">
            <v>0</v>
          </cell>
          <cell r="AB1311">
            <v>0</v>
          </cell>
          <cell r="AC1311">
            <v>0</v>
          </cell>
          <cell r="AD1311">
            <v>0</v>
          </cell>
          <cell r="AE1311">
            <v>0</v>
          </cell>
          <cell r="AF1311">
            <v>0</v>
          </cell>
          <cell r="AG1311">
            <v>0</v>
          </cell>
          <cell r="AH1311">
            <v>0</v>
          </cell>
          <cell r="AI1311">
            <v>19000</v>
          </cell>
          <cell r="AJ1311">
            <v>0</v>
          </cell>
          <cell r="AK1311">
            <v>0</v>
          </cell>
          <cell r="AL1311">
            <v>0</v>
          </cell>
          <cell r="AM1311">
            <v>0</v>
          </cell>
          <cell r="AN1311">
            <v>0</v>
          </cell>
          <cell r="AO1311">
            <v>0</v>
          </cell>
          <cell r="AP1311">
            <v>0</v>
          </cell>
          <cell r="AT1311">
            <v>0</v>
          </cell>
          <cell r="AU1311">
            <v>0</v>
          </cell>
          <cell r="AV1311">
            <v>0</v>
          </cell>
          <cell r="AW1311">
            <v>0</v>
          </cell>
          <cell r="AX1311">
            <v>0</v>
          </cell>
          <cell r="AY1311">
            <v>0</v>
          </cell>
          <cell r="AZ1311">
            <v>0</v>
          </cell>
          <cell r="BA1311">
            <v>0</v>
          </cell>
          <cell r="BB1311">
            <v>0</v>
          </cell>
          <cell r="BG1311">
            <v>0</v>
          </cell>
          <cell r="BH1311">
            <v>19000</v>
          </cell>
          <cell r="BI1311">
            <v>19380</v>
          </cell>
        </row>
        <row r="1312">
          <cell r="F1312">
            <v>115056</v>
          </cell>
          <cell r="K1312">
            <v>0</v>
          </cell>
          <cell r="L1312">
            <v>0</v>
          </cell>
          <cell r="M1312">
            <v>0</v>
          </cell>
          <cell r="N1312">
            <v>0</v>
          </cell>
          <cell r="O1312">
            <v>0</v>
          </cell>
          <cell r="P1312">
            <v>0</v>
          </cell>
          <cell r="Q1312">
            <v>0</v>
          </cell>
          <cell r="R1312">
            <v>0</v>
          </cell>
          <cell r="S1312">
            <v>0</v>
          </cell>
          <cell r="T1312">
            <v>0</v>
          </cell>
          <cell r="U1312">
            <v>0</v>
          </cell>
          <cell r="V1312">
            <v>0</v>
          </cell>
          <cell r="X1312">
            <v>0</v>
          </cell>
          <cell r="Y1312">
            <v>0</v>
          </cell>
          <cell r="Z1312">
            <v>0</v>
          </cell>
          <cell r="AA1312">
            <v>0</v>
          </cell>
          <cell r="AB1312">
            <v>0</v>
          </cell>
          <cell r="AC1312">
            <v>0</v>
          </cell>
          <cell r="AD1312">
            <v>0</v>
          </cell>
          <cell r="AE1312">
            <v>0</v>
          </cell>
          <cell r="AF1312">
            <v>0</v>
          </cell>
          <cell r="AG1312">
            <v>0</v>
          </cell>
          <cell r="AH1312">
            <v>0</v>
          </cell>
          <cell r="AI1312">
            <v>112800</v>
          </cell>
          <cell r="AJ1312">
            <v>0</v>
          </cell>
          <cell r="AK1312">
            <v>0</v>
          </cell>
          <cell r="AL1312">
            <v>0</v>
          </cell>
          <cell r="AM1312">
            <v>0</v>
          </cell>
          <cell r="AN1312">
            <v>0</v>
          </cell>
          <cell r="AO1312">
            <v>0</v>
          </cell>
          <cell r="AP1312">
            <v>0</v>
          </cell>
          <cell r="AT1312">
            <v>0</v>
          </cell>
          <cell r="AU1312">
            <v>0</v>
          </cell>
          <cell r="AV1312">
            <v>0</v>
          </cell>
          <cell r="AW1312">
            <v>0</v>
          </cell>
          <cell r="AX1312">
            <v>0</v>
          </cell>
          <cell r="AY1312">
            <v>0</v>
          </cell>
          <cell r="AZ1312">
            <v>0</v>
          </cell>
          <cell r="BA1312">
            <v>0</v>
          </cell>
          <cell r="BB1312">
            <v>0</v>
          </cell>
          <cell r="BG1312">
            <v>0</v>
          </cell>
          <cell r="BH1312">
            <v>112800</v>
          </cell>
          <cell r="BI1312">
            <v>115056</v>
          </cell>
        </row>
        <row r="1313">
          <cell r="F1313">
            <v>7020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>
            <v>0</v>
          </cell>
          <cell r="X1313">
            <v>0</v>
          </cell>
          <cell r="Y1313">
            <v>0</v>
          </cell>
          <cell r="Z1313">
            <v>0</v>
          </cell>
          <cell r="AA1313">
            <v>0</v>
          </cell>
          <cell r="AB1313">
            <v>0</v>
          </cell>
          <cell r="AC1313">
            <v>0</v>
          </cell>
          <cell r="AD1313">
            <v>0</v>
          </cell>
          <cell r="AE1313">
            <v>0</v>
          </cell>
          <cell r="AF1313">
            <v>0</v>
          </cell>
          <cell r="AG1313">
            <v>0</v>
          </cell>
          <cell r="AH1313">
            <v>0</v>
          </cell>
          <cell r="AI1313">
            <v>7020</v>
          </cell>
          <cell r="AJ1313">
            <v>0</v>
          </cell>
          <cell r="AK1313">
            <v>0</v>
          </cell>
          <cell r="AL1313">
            <v>0</v>
          </cell>
          <cell r="AM1313">
            <v>0</v>
          </cell>
          <cell r="AN1313">
            <v>0</v>
          </cell>
          <cell r="AO1313">
            <v>0</v>
          </cell>
          <cell r="AP1313">
            <v>0</v>
          </cell>
          <cell r="AT1313">
            <v>0</v>
          </cell>
          <cell r="AU1313">
            <v>0</v>
          </cell>
          <cell r="AV1313">
            <v>0</v>
          </cell>
          <cell r="AW1313">
            <v>0</v>
          </cell>
          <cell r="AX1313">
            <v>0</v>
          </cell>
          <cell r="AY1313">
            <v>0</v>
          </cell>
          <cell r="AZ1313">
            <v>0</v>
          </cell>
          <cell r="BA1313">
            <v>0</v>
          </cell>
          <cell r="BB1313">
            <v>0</v>
          </cell>
          <cell r="BG1313">
            <v>0</v>
          </cell>
          <cell r="BH1313">
            <v>7020</v>
          </cell>
          <cell r="BI1313">
            <v>7020</v>
          </cell>
        </row>
        <row r="1314">
          <cell r="F1314">
            <v>58140</v>
          </cell>
          <cell r="K1314">
            <v>0</v>
          </cell>
          <cell r="L1314">
            <v>0</v>
          </cell>
          <cell r="M1314">
            <v>0</v>
          </cell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0</v>
          </cell>
          <cell r="T1314">
            <v>0</v>
          </cell>
          <cell r="U1314">
            <v>0</v>
          </cell>
          <cell r="V1314">
            <v>0</v>
          </cell>
          <cell r="X1314">
            <v>0</v>
          </cell>
          <cell r="Y1314">
            <v>0</v>
          </cell>
          <cell r="Z1314">
            <v>0</v>
          </cell>
          <cell r="AA1314">
            <v>0</v>
          </cell>
          <cell r="AB1314">
            <v>0</v>
          </cell>
          <cell r="AC1314">
            <v>0</v>
          </cell>
          <cell r="AD1314">
            <v>0</v>
          </cell>
          <cell r="AE1314">
            <v>0</v>
          </cell>
          <cell r="AF1314">
            <v>0</v>
          </cell>
          <cell r="AG1314">
            <v>0</v>
          </cell>
          <cell r="AH1314">
            <v>0</v>
          </cell>
          <cell r="AI1314">
            <v>57000</v>
          </cell>
          <cell r="AJ1314">
            <v>0</v>
          </cell>
          <cell r="AK1314">
            <v>0</v>
          </cell>
          <cell r="AL1314">
            <v>0</v>
          </cell>
          <cell r="AM1314">
            <v>0</v>
          </cell>
          <cell r="AN1314">
            <v>0</v>
          </cell>
          <cell r="AO1314">
            <v>0</v>
          </cell>
          <cell r="AP1314">
            <v>0</v>
          </cell>
          <cell r="AT1314">
            <v>0</v>
          </cell>
          <cell r="AU1314">
            <v>0</v>
          </cell>
          <cell r="AV1314">
            <v>0</v>
          </cell>
          <cell r="AW1314">
            <v>0</v>
          </cell>
          <cell r="AX1314">
            <v>0</v>
          </cell>
          <cell r="AY1314">
            <v>0</v>
          </cell>
          <cell r="AZ1314">
            <v>0</v>
          </cell>
          <cell r="BA1314">
            <v>0</v>
          </cell>
          <cell r="BB1314">
            <v>0</v>
          </cell>
          <cell r="BG1314">
            <v>0</v>
          </cell>
          <cell r="BH1314">
            <v>57000</v>
          </cell>
          <cell r="BI1314">
            <v>58140</v>
          </cell>
        </row>
        <row r="1315">
          <cell r="F1315">
            <v>10995.6</v>
          </cell>
          <cell r="K1315">
            <v>0</v>
          </cell>
          <cell r="L1315">
            <v>0</v>
          </cell>
          <cell r="M1315">
            <v>0</v>
          </cell>
          <cell r="N1315">
            <v>0</v>
          </cell>
          <cell r="O1315">
            <v>0</v>
          </cell>
          <cell r="P1315">
            <v>0</v>
          </cell>
          <cell r="Q1315">
            <v>0</v>
          </cell>
          <cell r="R1315">
            <v>0</v>
          </cell>
          <cell r="S1315">
            <v>0</v>
          </cell>
          <cell r="T1315">
            <v>0</v>
          </cell>
          <cell r="U1315">
            <v>0</v>
          </cell>
          <cell r="V1315">
            <v>0</v>
          </cell>
          <cell r="X1315">
            <v>0</v>
          </cell>
          <cell r="Y1315">
            <v>0</v>
          </cell>
          <cell r="Z1315">
            <v>0</v>
          </cell>
          <cell r="AA1315">
            <v>0</v>
          </cell>
          <cell r="AB1315">
            <v>0</v>
          </cell>
          <cell r="AC1315">
            <v>0</v>
          </cell>
          <cell r="AD1315">
            <v>0</v>
          </cell>
          <cell r="AE1315">
            <v>0</v>
          </cell>
          <cell r="AF1315">
            <v>0</v>
          </cell>
          <cell r="AG1315">
            <v>0</v>
          </cell>
          <cell r="AH1315">
            <v>0</v>
          </cell>
          <cell r="AI1315">
            <v>10780</v>
          </cell>
          <cell r="AJ1315">
            <v>0</v>
          </cell>
          <cell r="AK1315">
            <v>0</v>
          </cell>
          <cell r="AL1315">
            <v>0</v>
          </cell>
          <cell r="AM1315">
            <v>0</v>
          </cell>
          <cell r="AN1315">
            <v>0</v>
          </cell>
          <cell r="AO1315">
            <v>0</v>
          </cell>
          <cell r="AP1315">
            <v>0</v>
          </cell>
          <cell r="AT1315">
            <v>0</v>
          </cell>
          <cell r="AU1315">
            <v>0</v>
          </cell>
          <cell r="AV1315">
            <v>0</v>
          </cell>
          <cell r="AW1315">
            <v>0</v>
          </cell>
          <cell r="AX1315">
            <v>0</v>
          </cell>
          <cell r="AY1315">
            <v>0</v>
          </cell>
          <cell r="AZ1315">
            <v>0</v>
          </cell>
          <cell r="BA1315">
            <v>0</v>
          </cell>
          <cell r="BB1315">
            <v>0</v>
          </cell>
          <cell r="BG1315">
            <v>0</v>
          </cell>
          <cell r="BH1315">
            <v>10780</v>
          </cell>
          <cell r="BI1315">
            <v>10995.6</v>
          </cell>
        </row>
        <row r="1316">
          <cell r="F1316">
            <v>107550.68700000001</v>
          </cell>
          <cell r="K1316">
            <v>0</v>
          </cell>
          <cell r="L1316">
            <v>0</v>
          </cell>
          <cell r="M1316">
            <v>0</v>
          </cell>
          <cell r="N1316">
            <v>0</v>
          </cell>
          <cell r="O1316">
            <v>0</v>
          </cell>
          <cell r="P1316">
            <v>0</v>
          </cell>
          <cell r="Q1316">
            <v>0</v>
          </cell>
          <cell r="R1316">
            <v>0</v>
          </cell>
          <cell r="S1316">
            <v>0</v>
          </cell>
          <cell r="T1316">
            <v>0</v>
          </cell>
          <cell r="U1316">
            <v>0</v>
          </cell>
          <cell r="V1316">
            <v>0</v>
          </cell>
          <cell r="X1316">
            <v>0</v>
          </cell>
          <cell r="Y1316">
            <v>0</v>
          </cell>
          <cell r="Z1316">
            <v>0</v>
          </cell>
          <cell r="AA1316">
            <v>0</v>
          </cell>
          <cell r="AB1316">
            <v>0</v>
          </cell>
          <cell r="AC1316">
            <v>0</v>
          </cell>
          <cell r="AD1316">
            <v>0</v>
          </cell>
          <cell r="AE1316">
            <v>0</v>
          </cell>
          <cell r="AF1316">
            <v>0</v>
          </cell>
          <cell r="AG1316">
            <v>0</v>
          </cell>
          <cell r="AH1316">
            <v>0</v>
          </cell>
          <cell r="AI1316">
            <v>0</v>
          </cell>
          <cell r="AJ1316">
            <v>0</v>
          </cell>
          <cell r="AK1316">
            <v>0</v>
          </cell>
          <cell r="AL1316">
            <v>0</v>
          </cell>
          <cell r="AM1316">
            <v>0</v>
          </cell>
          <cell r="AN1316">
            <v>105441.84999999999</v>
          </cell>
          <cell r="AO1316">
            <v>0</v>
          </cell>
          <cell r="AP1316">
            <v>0</v>
          </cell>
          <cell r="AT1316">
            <v>0</v>
          </cell>
          <cell r="AU1316">
            <v>0</v>
          </cell>
          <cell r="AV1316">
            <v>0</v>
          </cell>
          <cell r="AW1316">
            <v>0</v>
          </cell>
          <cell r="AX1316">
            <v>0</v>
          </cell>
          <cell r="AY1316">
            <v>0</v>
          </cell>
          <cell r="AZ1316">
            <v>0</v>
          </cell>
          <cell r="BA1316">
            <v>0</v>
          </cell>
          <cell r="BB1316">
            <v>0</v>
          </cell>
          <cell r="BG1316">
            <v>0</v>
          </cell>
          <cell r="BH1316">
            <v>105441.84999999999</v>
          </cell>
          <cell r="BI1316">
            <v>107550.68700000001</v>
          </cell>
        </row>
        <row r="1317">
          <cell r="F1317">
            <v>13598.843999999999</v>
          </cell>
          <cell r="K1317">
            <v>0</v>
          </cell>
          <cell r="L1317">
            <v>0</v>
          </cell>
          <cell r="M1317">
            <v>0</v>
          </cell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  <cell r="S1317">
            <v>0</v>
          </cell>
          <cell r="T1317">
            <v>0</v>
          </cell>
          <cell r="U1317">
            <v>0</v>
          </cell>
          <cell r="V1317">
            <v>0</v>
          </cell>
          <cell r="X1317">
            <v>0</v>
          </cell>
          <cell r="Y1317">
            <v>0</v>
          </cell>
          <cell r="Z1317">
            <v>0</v>
          </cell>
          <cell r="AA1317">
            <v>0</v>
          </cell>
          <cell r="AB1317">
            <v>0</v>
          </cell>
          <cell r="AC1317">
            <v>0</v>
          </cell>
          <cell r="AD1317">
            <v>0</v>
          </cell>
          <cell r="AE1317">
            <v>0</v>
          </cell>
          <cell r="AF1317">
            <v>0</v>
          </cell>
          <cell r="AG1317">
            <v>0</v>
          </cell>
          <cell r="AH1317">
            <v>0</v>
          </cell>
          <cell r="AI1317">
            <v>0</v>
          </cell>
          <cell r="AJ1317">
            <v>0</v>
          </cell>
          <cell r="AK1317">
            <v>0</v>
          </cell>
          <cell r="AL1317">
            <v>0</v>
          </cell>
          <cell r="AM1317">
            <v>0</v>
          </cell>
          <cell r="AN1317">
            <v>13332.199999999999</v>
          </cell>
          <cell r="AO1317">
            <v>0</v>
          </cell>
          <cell r="AP1317">
            <v>0</v>
          </cell>
          <cell r="AT1317">
            <v>0</v>
          </cell>
          <cell r="AU1317">
            <v>0</v>
          </cell>
          <cell r="AV1317">
            <v>0</v>
          </cell>
          <cell r="AW1317">
            <v>0</v>
          </cell>
          <cell r="AX1317">
            <v>0</v>
          </cell>
          <cell r="AY1317">
            <v>0</v>
          </cell>
          <cell r="AZ1317">
            <v>0</v>
          </cell>
          <cell r="BA1317">
            <v>0</v>
          </cell>
          <cell r="BB1317">
            <v>0</v>
          </cell>
          <cell r="BG1317">
            <v>0</v>
          </cell>
          <cell r="BH1317">
            <v>13332.199999999999</v>
          </cell>
          <cell r="BI1317">
            <v>13598.843999999999</v>
          </cell>
        </row>
        <row r="1318">
          <cell r="F1318">
            <v>23174.400000000001</v>
          </cell>
          <cell r="K1318">
            <v>0</v>
          </cell>
          <cell r="L1318">
            <v>0</v>
          </cell>
          <cell r="M1318">
            <v>0</v>
          </cell>
          <cell r="N1318">
            <v>0</v>
          </cell>
          <cell r="O1318">
            <v>0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X1318">
            <v>0</v>
          </cell>
          <cell r="Y1318">
            <v>0</v>
          </cell>
          <cell r="Z1318">
            <v>0</v>
          </cell>
          <cell r="AA1318">
            <v>0</v>
          </cell>
          <cell r="AB1318">
            <v>0</v>
          </cell>
          <cell r="AC1318">
            <v>0</v>
          </cell>
          <cell r="AD1318">
            <v>0</v>
          </cell>
          <cell r="AE1318">
            <v>0</v>
          </cell>
          <cell r="AF1318">
            <v>0</v>
          </cell>
          <cell r="AG1318">
            <v>0</v>
          </cell>
          <cell r="AH1318">
            <v>0</v>
          </cell>
          <cell r="AI1318">
            <v>0</v>
          </cell>
          <cell r="AJ1318">
            <v>0</v>
          </cell>
          <cell r="AK1318">
            <v>0</v>
          </cell>
          <cell r="AL1318">
            <v>0</v>
          </cell>
          <cell r="AM1318">
            <v>0</v>
          </cell>
          <cell r="AN1318">
            <v>22720</v>
          </cell>
          <cell r="AO1318">
            <v>0</v>
          </cell>
          <cell r="AP1318">
            <v>0</v>
          </cell>
          <cell r="AT1318">
            <v>0</v>
          </cell>
          <cell r="AU1318">
            <v>0</v>
          </cell>
          <cell r="AV1318">
            <v>0</v>
          </cell>
          <cell r="AW1318">
            <v>0</v>
          </cell>
          <cell r="AX1318">
            <v>0</v>
          </cell>
          <cell r="AY1318">
            <v>0</v>
          </cell>
          <cell r="AZ1318">
            <v>0</v>
          </cell>
          <cell r="BA1318">
            <v>0</v>
          </cell>
          <cell r="BB1318">
            <v>0</v>
          </cell>
          <cell r="BG1318">
            <v>0</v>
          </cell>
          <cell r="BH1318">
            <v>22720</v>
          </cell>
          <cell r="BI1318">
            <v>23174.400000000001</v>
          </cell>
        </row>
        <row r="1320">
          <cell r="F1320">
            <v>18526.75</v>
          </cell>
          <cell r="K1320">
            <v>0</v>
          </cell>
          <cell r="L1320">
            <v>3627.25</v>
          </cell>
          <cell r="M1320">
            <v>0</v>
          </cell>
          <cell r="N1320">
            <v>0</v>
          </cell>
          <cell r="O1320">
            <v>10499.5</v>
          </cell>
          <cell r="P1320">
            <v>4034.25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0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  <cell r="AE1320">
            <v>0</v>
          </cell>
          <cell r="AF1320">
            <v>0</v>
          </cell>
          <cell r="AG1320">
            <v>0</v>
          </cell>
          <cell r="AH1320">
            <v>0</v>
          </cell>
          <cell r="AI1320">
            <v>0</v>
          </cell>
          <cell r="AJ1320">
            <v>0</v>
          </cell>
          <cell r="AK1320">
            <v>0</v>
          </cell>
          <cell r="AL1320">
            <v>0</v>
          </cell>
          <cell r="AM1320">
            <v>0</v>
          </cell>
          <cell r="AN1320">
            <v>0</v>
          </cell>
          <cell r="AO1320">
            <v>0</v>
          </cell>
          <cell r="AP1320">
            <v>0</v>
          </cell>
          <cell r="AT1320">
            <v>0</v>
          </cell>
          <cell r="AU1320">
            <v>0</v>
          </cell>
          <cell r="AV1320">
            <v>0</v>
          </cell>
          <cell r="AW1320">
            <v>0</v>
          </cell>
          <cell r="AX1320">
            <v>0</v>
          </cell>
          <cell r="AY1320">
            <v>0</v>
          </cell>
          <cell r="AZ1320">
            <v>0</v>
          </cell>
          <cell r="BA1320">
            <v>0</v>
          </cell>
          <cell r="BB1320">
            <v>0</v>
          </cell>
          <cell r="BG1320">
            <v>0</v>
          </cell>
          <cell r="BH1320">
            <v>0</v>
          </cell>
          <cell r="BI1320">
            <v>0</v>
          </cell>
        </row>
        <row r="1321">
          <cell r="F1321">
            <v>82747.5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81125</v>
          </cell>
          <cell r="U1321">
            <v>0</v>
          </cell>
          <cell r="V1321">
            <v>0</v>
          </cell>
          <cell r="X1321">
            <v>0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  <cell r="AE1321">
            <v>0</v>
          </cell>
          <cell r="AF1321">
            <v>0</v>
          </cell>
          <cell r="AG1321">
            <v>0</v>
          </cell>
          <cell r="AH1321">
            <v>0</v>
          </cell>
          <cell r="AI1321">
            <v>0</v>
          </cell>
          <cell r="AJ1321">
            <v>0</v>
          </cell>
          <cell r="AK1321">
            <v>0</v>
          </cell>
          <cell r="AL1321">
            <v>0</v>
          </cell>
          <cell r="AM1321">
            <v>0</v>
          </cell>
          <cell r="AN1321">
            <v>0</v>
          </cell>
          <cell r="AO1321">
            <v>0</v>
          </cell>
          <cell r="AP1321">
            <v>0</v>
          </cell>
          <cell r="AT1321">
            <v>0</v>
          </cell>
          <cell r="AU1321">
            <v>0</v>
          </cell>
          <cell r="AV1321">
            <v>0</v>
          </cell>
          <cell r="AW1321">
            <v>0</v>
          </cell>
          <cell r="AX1321">
            <v>0</v>
          </cell>
          <cell r="AY1321">
            <v>0</v>
          </cell>
          <cell r="AZ1321">
            <v>0</v>
          </cell>
          <cell r="BA1321">
            <v>0</v>
          </cell>
          <cell r="BB1321">
            <v>0</v>
          </cell>
          <cell r="BG1321">
            <v>0</v>
          </cell>
          <cell r="BH1321">
            <v>0</v>
          </cell>
          <cell r="BI1321">
            <v>0</v>
          </cell>
        </row>
        <row r="1325">
          <cell r="F1325">
            <v>10200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X1325">
            <v>0</v>
          </cell>
          <cell r="Y1325">
            <v>0</v>
          </cell>
          <cell r="Z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0</v>
          </cell>
          <cell r="AE1325">
            <v>0</v>
          </cell>
          <cell r="AF1325">
            <v>0</v>
          </cell>
          <cell r="AG1325">
            <v>0</v>
          </cell>
          <cell r="AH1325">
            <v>0</v>
          </cell>
          <cell r="AI1325">
            <v>10000</v>
          </cell>
          <cell r="AJ1325">
            <v>0</v>
          </cell>
          <cell r="AK1325">
            <v>0</v>
          </cell>
          <cell r="AL1325">
            <v>0</v>
          </cell>
          <cell r="AM1325">
            <v>0</v>
          </cell>
          <cell r="AN1325">
            <v>0</v>
          </cell>
          <cell r="AO1325">
            <v>0</v>
          </cell>
          <cell r="AP1325">
            <v>0</v>
          </cell>
          <cell r="AT1325">
            <v>0</v>
          </cell>
          <cell r="AU1325">
            <v>0</v>
          </cell>
          <cell r="AV1325">
            <v>0</v>
          </cell>
          <cell r="AW1325">
            <v>0</v>
          </cell>
          <cell r="AX1325">
            <v>0</v>
          </cell>
          <cell r="AY1325">
            <v>0</v>
          </cell>
          <cell r="AZ1325">
            <v>0</v>
          </cell>
          <cell r="BA1325">
            <v>0</v>
          </cell>
          <cell r="BB1325">
            <v>0</v>
          </cell>
          <cell r="BG1325">
            <v>0</v>
          </cell>
          <cell r="BH1325">
            <v>10000</v>
          </cell>
          <cell r="BI1325">
            <v>10200</v>
          </cell>
        </row>
        <row r="1326">
          <cell r="F1326">
            <v>3886.2000000000003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0</v>
          </cell>
          <cell r="V1326">
            <v>0</v>
          </cell>
          <cell r="X1326">
            <v>0</v>
          </cell>
          <cell r="Y1326">
            <v>0</v>
          </cell>
          <cell r="Z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0</v>
          </cell>
          <cell r="AE1326">
            <v>0</v>
          </cell>
          <cell r="AF1326">
            <v>0</v>
          </cell>
          <cell r="AG1326">
            <v>0</v>
          </cell>
          <cell r="AH1326">
            <v>0</v>
          </cell>
          <cell r="AI1326">
            <v>3810</v>
          </cell>
          <cell r="AJ1326">
            <v>0</v>
          </cell>
          <cell r="AK1326">
            <v>0</v>
          </cell>
          <cell r="AL1326">
            <v>0</v>
          </cell>
          <cell r="AM1326">
            <v>0</v>
          </cell>
          <cell r="AN1326">
            <v>0</v>
          </cell>
          <cell r="AO1326">
            <v>0</v>
          </cell>
          <cell r="AP1326">
            <v>0</v>
          </cell>
          <cell r="AT1326">
            <v>0</v>
          </cell>
          <cell r="AU1326">
            <v>0</v>
          </cell>
          <cell r="AV1326">
            <v>0</v>
          </cell>
          <cell r="AW1326">
            <v>0</v>
          </cell>
          <cell r="AX1326">
            <v>0</v>
          </cell>
          <cell r="AY1326">
            <v>0</v>
          </cell>
          <cell r="AZ1326">
            <v>0</v>
          </cell>
          <cell r="BA1326">
            <v>0</v>
          </cell>
          <cell r="BB1326">
            <v>0</v>
          </cell>
          <cell r="BG1326">
            <v>0</v>
          </cell>
          <cell r="BH1326">
            <v>3810</v>
          </cell>
          <cell r="BI1326">
            <v>3886.2000000000003</v>
          </cell>
        </row>
        <row r="1327">
          <cell r="F1327">
            <v>14229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X1327">
            <v>0</v>
          </cell>
          <cell r="Y1327">
            <v>0</v>
          </cell>
          <cell r="Z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0</v>
          </cell>
          <cell r="AE1327">
            <v>0</v>
          </cell>
          <cell r="AF1327">
            <v>0</v>
          </cell>
          <cell r="AG1327">
            <v>0</v>
          </cell>
          <cell r="AH1327">
            <v>0</v>
          </cell>
          <cell r="AI1327">
            <v>13950</v>
          </cell>
          <cell r="AJ1327">
            <v>0</v>
          </cell>
          <cell r="AK1327">
            <v>0</v>
          </cell>
          <cell r="AL1327">
            <v>0</v>
          </cell>
          <cell r="AM1327">
            <v>0</v>
          </cell>
          <cell r="AN1327">
            <v>0</v>
          </cell>
          <cell r="AO1327">
            <v>0</v>
          </cell>
          <cell r="AP1327">
            <v>0</v>
          </cell>
          <cell r="AT1327">
            <v>0</v>
          </cell>
          <cell r="AU1327">
            <v>0</v>
          </cell>
          <cell r="AV1327">
            <v>0</v>
          </cell>
          <cell r="AW1327">
            <v>0</v>
          </cell>
          <cell r="AX1327">
            <v>0</v>
          </cell>
          <cell r="AY1327">
            <v>0</v>
          </cell>
          <cell r="AZ1327">
            <v>0</v>
          </cell>
          <cell r="BA1327">
            <v>0</v>
          </cell>
          <cell r="BB1327">
            <v>0</v>
          </cell>
          <cell r="BG1327">
            <v>0</v>
          </cell>
          <cell r="BH1327">
            <v>13950</v>
          </cell>
          <cell r="BI1327">
            <v>14229</v>
          </cell>
        </row>
        <row r="1328">
          <cell r="F1328">
            <v>4386</v>
          </cell>
          <cell r="K1328">
            <v>0</v>
          </cell>
          <cell r="L1328">
            <v>0</v>
          </cell>
          <cell r="M1328">
            <v>0</v>
          </cell>
          <cell r="N1328">
            <v>0</v>
          </cell>
          <cell r="O1328">
            <v>0</v>
          </cell>
          <cell r="P1328">
            <v>0</v>
          </cell>
          <cell r="Q1328">
            <v>0</v>
          </cell>
          <cell r="R1328">
            <v>0</v>
          </cell>
          <cell r="S1328">
            <v>0</v>
          </cell>
          <cell r="T1328">
            <v>0</v>
          </cell>
          <cell r="U1328">
            <v>0</v>
          </cell>
          <cell r="V1328">
            <v>0</v>
          </cell>
          <cell r="X1328">
            <v>0</v>
          </cell>
          <cell r="Y1328">
            <v>0</v>
          </cell>
          <cell r="Z1328">
            <v>0</v>
          </cell>
          <cell r="AA1328">
            <v>0</v>
          </cell>
          <cell r="AB1328">
            <v>0</v>
          </cell>
          <cell r="AC1328">
            <v>0</v>
          </cell>
          <cell r="AD1328">
            <v>0</v>
          </cell>
          <cell r="AE1328">
            <v>0</v>
          </cell>
          <cell r="AF1328">
            <v>0</v>
          </cell>
          <cell r="AG1328">
            <v>0</v>
          </cell>
          <cell r="AH1328">
            <v>0</v>
          </cell>
          <cell r="AI1328">
            <v>4300</v>
          </cell>
          <cell r="AJ1328">
            <v>0</v>
          </cell>
          <cell r="AK1328">
            <v>0</v>
          </cell>
          <cell r="AL1328">
            <v>0</v>
          </cell>
          <cell r="AM1328">
            <v>0</v>
          </cell>
          <cell r="AN1328">
            <v>0</v>
          </cell>
          <cell r="AO1328">
            <v>0</v>
          </cell>
          <cell r="AP1328">
            <v>0</v>
          </cell>
          <cell r="AT1328">
            <v>0</v>
          </cell>
          <cell r="AU1328">
            <v>0</v>
          </cell>
          <cell r="AV1328">
            <v>0</v>
          </cell>
          <cell r="AW1328">
            <v>0</v>
          </cell>
          <cell r="AX1328">
            <v>0</v>
          </cell>
          <cell r="AY1328">
            <v>0</v>
          </cell>
          <cell r="AZ1328">
            <v>0</v>
          </cell>
          <cell r="BA1328">
            <v>0</v>
          </cell>
          <cell r="BB1328">
            <v>0</v>
          </cell>
          <cell r="BG1328">
            <v>0</v>
          </cell>
          <cell r="BH1328">
            <v>4300</v>
          </cell>
          <cell r="BI1328">
            <v>4386</v>
          </cell>
        </row>
        <row r="1330">
          <cell r="F1330">
            <v>23712186.494799986</v>
          </cell>
        </row>
        <row r="1334">
          <cell r="F1334">
            <v>2697.9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0</v>
          </cell>
          <cell r="X1334">
            <v>0</v>
          </cell>
          <cell r="Y1334">
            <v>0</v>
          </cell>
          <cell r="Z1334">
            <v>0</v>
          </cell>
          <cell r="AA1334">
            <v>0</v>
          </cell>
          <cell r="AB1334">
            <v>0</v>
          </cell>
          <cell r="AC1334">
            <v>2697.9</v>
          </cell>
          <cell r="AD1334">
            <v>0</v>
          </cell>
          <cell r="AE1334">
            <v>0</v>
          </cell>
          <cell r="AF1334">
            <v>0</v>
          </cell>
          <cell r="AG1334">
            <v>0</v>
          </cell>
          <cell r="AH1334">
            <v>0</v>
          </cell>
          <cell r="AI1334">
            <v>0</v>
          </cell>
          <cell r="AJ1334">
            <v>0</v>
          </cell>
          <cell r="AK1334">
            <v>0</v>
          </cell>
          <cell r="AL1334">
            <v>0</v>
          </cell>
          <cell r="AM1334">
            <v>0</v>
          </cell>
          <cell r="AN1334">
            <v>0</v>
          </cell>
          <cell r="AO1334">
            <v>0</v>
          </cell>
          <cell r="AP1334">
            <v>0</v>
          </cell>
          <cell r="AT1334">
            <v>0</v>
          </cell>
          <cell r="AU1334">
            <v>0</v>
          </cell>
          <cell r="AV1334">
            <v>0</v>
          </cell>
          <cell r="AW1334">
            <v>0</v>
          </cell>
          <cell r="AX1334">
            <v>0</v>
          </cell>
          <cell r="AY1334">
            <v>0</v>
          </cell>
          <cell r="AZ1334">
            <v>0</v>
          </cell>
          <cell r="BA1334">
            <v>0</v>
          </cell>
          <cell r="BB1334">
            <v>0</v>
          </cell>
          <cell r="BG1334">
            <v>0</v>
          </cell>
          <cell r="BH1334">
            <v>2697.9</v>
          </cell>
          <cell r="BI1334">
            <v>2697.9</v>
          </cell>
        </row>
        <row r="1335">
          <cell r="F1335">
            <v>5140.8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  <cell r="AC1335">
            <v>5140.8</v>
          </cell>
          <cell r="AD1335">
            <v>0</v>
          </cell>
          <cell r="AE1335">
            <v>0</v>
          </cell>
          <cell r="AF1335">
            <v>0</v>
          </cell>
          <cell r="AG1335">
            <v>0</v>
          </cell>
          <cell r="AH1335">
            <v>0</v>
          </cell>
          <cell r="AI1335">
            <v>0</v>
          </cell>
          <cell r="AJ1335">
            <v>0</v>
          </cell>
          <cell r="AK1335">
            <v>0</v>
          </cell>
          <cell r="AL1335">
            <v>0</v>
          </cell>
          <cell r="AM1335">
            <v>0</v>
          </cell>
          <cell r="AN1335">
            <v>0</v>
          </cell>
          <cell r="AO1335">
            <v>0</v>
          </cell>
          <cell r="AP1335">
            <v>0</v>
          </cell>
          <cell r="AT1335">
            <v>0</v>
          </cell>
          <cell r="AU1335">
            <v>0</v>
          </cell>
          <cell r="AV1335">
            <v>0</v>
          </cell>
          <cell r="AW1335">
            <v>0</v>
          </cell>
          <cell r="AX1335">
            <v>0</v>
          </cell>
          <cell r="AY1335">
            <v>0</v>
          </cell>
          <cell r="AZ1335">
            <v>0</v>
          </cell>
          <cell r="BA1335">
            <v>0</v>
          </cell>
          <cell r="BB1335">
            <v>0</v>
          </cell>
          <cell r="BG1335">
            <v>0</v>
          </cell>
          <cell r="BH1335">
            <v>5140.8</v>
          </cell>
          <cell r="BI1335">
            <v>5140.8</v>
          </cell>
        </row>
        <row r="1336">
          <cell r="F1336">
            <v>7252.2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0</v>
          </cell>
          <cell r="X1336">
            <v>0</v>
          </cell>
          <cell r="Y1336">
            <v>0</v>
          </cell>
          <cell r="Z1336">
            <v>0</v>
          </cell>
          <cell r="AA1336">
            <v>0</v>
          </cell>
          <cell r="AB1336">
            <v>0</v>
          </cell>
          <cell r="AC1336">
            <v>7252.2</v>
          </cell>
          <cell r="AD1336">
            <v>0</v>
          </cell>
          <cell r="AE1336">
            <v>0</v>
          </cell>
          <cell r="AF1336">
            <v>0</v>
          </cell>
          <cell r="AG1336">
            <v>0</v>
          </cell>
          <cell r="AH1336">
            <v>0</v>
          </cell>
          <cell r="AI1336">
            <v>0</v>
          </cell>
          <cell r="AJ1336">
            <v>0</v>
          </cell>
          <cell r="AK1336">
            <v>0</v>
          </cell>
          <cell r="AL1336">
            <v>0</v>
          </cell>
          <cell r="AM1336">
            <v>0</v>
          </cell>
          <cell r="AN1336">
            <v>0</v>
          </cell>
          <cell r="AO1336">
            <v>0</v>
          </cell>
          <cell r="AP1336">
            <v>0</v>
          </cell>
          <cell r="AT1336">
            <v>0</v>
          </cell>
          <cell r="AU1336">
            <v>0</v>
          </cell>
          <cell r="AV1336">
            <v>0</v>
          </cell>
          <cell r="AW1336">
            <v>0</v>
          </cell>
          <cell r="AX1336">
            <v>0</v>
          </cell>
          <cell r="AY1336">
            <v>0</v>
          </cell>
          <cell r="AZ1336">
            <v>0</v>
          </cell>
          <cell r="BA1336">
            <v>0</v>
          </cell>
          <cell r="BB1336">
            <v>0</v>
          </cell>
          <cell r="BG1336">
            <v>0</v>
          </cell>
          <cell r="BH1336">
            <v>7252.2</v>
          </cell>
          <cell r="BI1336">
            <v>7252.2</v>
          </cell>
        </row>
        <row r="1337">
          <cell r="F1337">
            <v>77277.75</v>
          </cell>
          <cell r="K1337">
            <v>0</v>
          </cell>
          <cell r="L1337">
            <v>0</v>
          </cell>
          <cell r="M1337">
            <v>0</v>
          </cell>
          <cell r="N1337">
            <v>0</v>
          </cell>
          <cell r="O1337">
            <v>0</v>
          </cell>
          <cell r="P1337">
            <v>0</v>
          </cell>
          <cell r="Q1337">
            <v>0</v>
          </cell>
          <cell r="R1337">
            <v>0</v>
          </cell>
          <cell r="S1337">
            <v>0</v>
          </cell>
          <cell r="T1337">
            <v>0</v>
          </cell>
          <cell r="U1337">
            <v>0</v>
          </cell>
          <cell r="V1337">
            <v>0</v>
          </cell>
          <cell r="X1337">
            <v>0</v>
          </cell>
          <cell r="Y1337">
            <v>0</v>
          </cell>
          <cell r="Z1337">
            <v>0</v>
          </cell>
          <cell r="AA1337">
            <v>0</v>
          </cell>
          <cell r="AB1337">
            <v>0</v>
          </cell>
          <cell r="AC1337">
            <v>77277.75</v>
          </cell>
          <cell r="AD1337">
            <v>0</v>
          </cell>
          <cell r="AE1337">
            <v>0</v>
          </cell>
          <cell r="AF1337">
            <v>0</v>
          </cell>
          <cell r="AG1337">
            <v>0</v>
          </cell>
          <cell r="AH1337">
            <v>0</v>
          </cell>
          <cell r="AI1337">
            <v>0</v>
          </cell>
          <cell r="AJ1337">
            <v>0</v>
          </cell>
          <cell r="AK1337">
            <v>0</v>
          </cell>
          <cell r="AL1337">
            <v>0</v>
          </cell>
          <cell r="AM1337">
            <v>0</v>
          </cell>
          <cell r="AN1337">
            <v>0</v>
          </cell>
          <cell r="AO1337">
            <v>0</v>
          </cell>
          <cell r="AP1337">
            <v>0</v>
          </cell>
          <cell r="AT1337">
            <v>0</v>
          </cell>
          <cell r="AU1337">
            <v>0</v>
          </cell>
          <cell r="AV1337">
            <v>0</v>
          </cell>
          <cell r="AW1337">
            <v>0</v>
          </cell>
          <cell r="AX1337">
            <v>0</v>
          </cell>
          <cell r="AY1337">
            <v>0</v>
          </cell>
          <cell r="AZ1337">
            <v>0</v>
          </cell>
          <cell r="BA1337">
            <v>0</v>
          </cell>
          <cell r="BB1337">
            <v>0</v>
          </cell>
          <cell r="BG1337">
            <v>0</v>
          </cell>
          <cell r="BH1337">
            <v>77277.75</v>
          </cell>
          <cell r="BI1337">
            <v>77277.75</v>
          </cell>
        </row>
        <row r="1338">
          <cell r="F1338">
            <v>2386.7999999999997</v>
          </cell>
          <cell r="K1338">
            <v>0</v>
          </cell>
          <cell r="L1338">
            <v>0</v>
          </cell>
          <cell r="M1338">
            <v>0</v>
          </cell>
          <cell r="N1338">
            <v>0</v>
          </cell>
          <cell r="O1338">
            <v>0</v>
          </cell>
          <cell r="P1338">
            <v>0</v>
          </cell>
          <cell r="Q1338">
            <v>0</v>
          </cell>
          <cell r="R1338">
            <v>0</v>
          </cell>
          <cell r="S1338">
            <v>0</v>
          </cell>
          <cell r="T1338">
            <v>0</v>
          </cell>
          <cell r="U1338">
            <v>0</v>
          </cell>
          <cell r="V1338">
            <v>0</v>
          </cell>
          <cell r="X1338">
            <v>0</v>
          </cell>
          <cell r="Y1338">
            <v>0</v>
          </cell>
          <cell r="Z1338">
            <v>0</v>
          </cell>
          <cell r="AA1338">
            <v>0</v>
          </cell>
          <cell r="AB1338">
            <v>0</v>
          </cell>
          <cell r="AC1338">
            <v>2386.7999999999997</v>
          </cell>
          <cell r="AD1338">
            <v>0</v>
          </cell>
          <cell r="AE1338">
            <v>0</v>
          </cell>
          <cell r="AF1338">
            <v>0</v>
          </cell>
          <cell r="AG1338">
            <v>0</v>
          </cell>
          <cell r="AH1338">
            <v>0</v>
          </cell>
          <cell r="AI1338">
            <v>0</v>
          </cell>
          <cell r="AJ1338">
            <v>0</v>
          </cell>
          <cell r="AK1338">
            <v>0</v>
          </cell>
          <cell r="AL1338">
            <v>0</v>
          </cell>
          <cell r="AM1338">
            <v>0</v>
          </cell>
          <cell r="AN1338">
            <v>0</v>
          </cell>
          <cell r="AO1338">
            <v>0</v>
          </cell>
          <cell r="AP1338">
            <v>0</v>
          </cell>
          <cell r="AT1338">
            <v>0</v>
          </cell>
          <cell r="AU1338">
            <v>0</v>
          </cell>
          <cell r="AV1338">
            <v>0</v>
          </cell>
          <cell r="AW1338">
            <v>0</v>
          </cell>
          <cell r="AX1338">
            <v>0</v>
          </cell>
          <cell r="AY1338">
            <v>0</v>
          </cell>
          <cell r="AZ1338">
            <v>0</v>
          </cell>
          <cell r="BA1338">
            <v>0</v>
          </cell>
          <cell r="BB1338">
            <v>0</v>
          </cell>
          <cell r="BG1338">
            <v>0</v>
          </cell>
          <cell r="BH1338">
            <v>2386.7999999999997</v>
          </cell>
          <cell r="BI1338">
            <v>2386.7999999999997</v>
          </cell>
        </row>
        <row r="1339">
          <cell r="F1339">
            <v>91361.400000000009</v>
          </cell>
          <cell r="K1339">
            <v>0</v>
          </cell>
          <cell r="L1339">
            <v>0</v>
          </cell>
          <cell r="M1339">
            <v>0</v>
          </cell>
          <cell r="N1339">
            <v>0</v>
          </cell>
          <cell r="O1339">
            <v>0</v>
          </cell>
          <cell r="P1339">
            <v>0</v>
          </cell>
          <cell r="Q1339">
            <v>0</v>
          </cell>
          <cell r="R1339">
            <v>0</v>
          </cell>
          <cell r="S1339">
            <v>0</v>
          </cell>
          <cell r="T1339">
            <v>0</v>
          </cell>
          <cell r="U1339">
            <v>0</v>
          </cell>
          <cell r="V1339">
            <v>0</v>
          </cell>
          <cell r="X1339">
            <v>0</v>
          </cell>
          <cell r="Y1339">
            <v>0</v>
          </cell>
          <cell r="Z1339">
            <v>0</v>
          </cell>
          <cell r="AA1339">
            <v>0</v>
          </cell>
          <cell r="AB1339">
            <v>0</v>
          </cell>
          <cell r="AC1339">
            <v>91361.400000000009</v>
          </cell>
          <cell r="AD1339">
            <v>0</v>
          </cell>
          <cell r="AE1339">
            <v>0</v>
          </cell>
          <cell r="AF1339">
            <v>0</v>
          </cell>
          <cell r="AG1339">
            <v>0</v>
          </cell>
          <cell r="AH1339">
            <v>0</v>
          </cell>
          <cell r="AI1339">
            <v>0</v>
          </cell>
          <cell r="AJ1339">
            <v>0</v>
          </cell>
          <cell r="AK1339">
            <v>0</v>
          </cell>
          <cell r="AL1339">
            <v>0</v>
          </cell>
          <cell r="AM1339">
            <v>0</v>
          </cell>
          <cell r="AN1339">
            <v>0</v>
          </cell>
          <cell r="AO1339">
            <v>0</v>
          </cell>
          <cell r="AP1339">
            <v>0</v>
          </cell>
          <cell r="AT1339">
            <v>0</v>
          </cell>
          <cell r="AU1339">
            <v>0</v>
          </cell>
          <cell r="AV1339">
            <v>0</v>
          </cell>
          <cell r="AW1339">
            <v>0</v>
          </cell>
          <cell r="AX1339">
            <v>0</v>
          </cell>
          <cell r="AY1339">
            <v>0</v>
          </cell>
          <cell r="AZ1339">
            <v>0</v>
          </cell>
          <cell r="BA1339">
            <v>0</v>
          </cell>
          <cell r="BB1339">
            <v>0</v>
          </cell>
          <cell r="BG1339">
            <v>0</v>
          </cell>
          <cell r="BH1339">
            <v>91361.400000000009</v>
          </cell>
          <cell r="BI1339">
            <v>91361.400000000009</v>
          </cell>
        </row>
        <row r="1340">
          <cell r="F1340">
            <v>9792</v>
          </cell>
          <cell r="K1340">
            <v>0</v>
          </cell>
          <cell r="L1340">
            <v>0</v>
          </cell>
          <cell r="M1340">
            <v>0</v>
          </cell>
          <cell r="N1340">
            <v>0</v>
          </cell>
          <cell r="O1340">
            <v>0</v>
          </cell>
          <cell r="P1340">
            <v>0</v>
          </cell>
          <cell r="Q1340">
            <v>0</v>
          </cell>
          <cell r="R1340">
            <v>0</v>
          </cell>
          <cell r="S1340">
            <v>0</v>
          </cell>
          <cell r="T1340">
            <v>0</v>
          </cell>
          <cell r="U1340">
            <v>0</v>
          </cell>
          <cell r="V1340">
            <v>0</v>
          </cell>
          <cell r="X1340">
            <v>0</v>
          </cell>
          <cell r="Y1340">
            <v>0</v>
          </cell>
          <cell r="Z1340">
            <v>0</v>
          </cell>
          <cell r="AA1340">
            <v>0</v>
          </cell>
          <cell r="AB1340">
            <v>0</v>
          </cell>
          <cell r="AC1340">
            <v>9792</v>
          </cell>
          <cell r="AD1340">
            <v>0</v>
          </cell>
          <cell r="AE1340">
            <v>0</v>
          </cell>
          <cell r="AF1340">
            <v>0</v>
          </cell>
          <cell r="AG1340">
            <v>0</v>
          </cell>
          <cell r="AH1340">
            <v>0</v>
          </cell>
          <cell r="AI1340">
            <v>0</v>
          </cell>
          <cell r="AJ1340">
            <v>0</v>
          </cell>
          <cell r="AK1340">
            <v>0</v>
          </cell>
          <cell r="AL1340">
            <v>0</v>
          </cell>
          <cell r="AM1340">
            <v>0</v>
          </cell>
          <cell r="AN1340">
            <v>0</v>
          </cell>
          <cell r="AO1340">
            <v>0</v>
          </cell>
          <cell r="AP1340">
            <v>0</v>
          </cell>
          <cell r="AT1340">
            <v>0</v>
          </cell>
          <cell r="AU1340">
            <v>0</v>
          </cell>
          <cell r="AV1340">
            <v>0</v>
          </cell>
          <cell r="AW1340">
            <v>0</v>
          </cell>
          <cell r="AX1340">
            <v>0</v>
          </cell>
          <cell r="AY1340">
            <v>0</v>
          </cell>
          <cell r="AZ1340">
            <v>0</v>
          </cell>
          <cell r="BA1340">
            <v>0</v>
          </cell>
          <cell r="BB1340">
            <v>0</v>
          </cell>
          <cell r="BG1340">
            <v>0</v>
          </cell>
          <cell r="BH1340">
            <v>9792</v>
          </cell>
          <cell r="BI1340">
            <v>9792</v>
          </cell>
        </row>
        <row r="1341">
          <cell r="F1341">
            <v>15300</v>
          </cell>
          <cell r="K1341">
            <v>0</v>
          </cell>
          <cell r="L1341">
            <v>0</v>
          </cell>
          <cell r="M1341">
            <v>0</v>
          </cell>
          <cell r="N1341">
            <v>0</v>
          </cell>
          <cell r="O1341">
            <v>0</v>
          </cell>
          <cell r="P1341">
            <v>0</v>
          </cell>
          <cell r="Q1341">
            <v>0</v>
          </cell>
          <cell r="R1341">
            <v>0</v>
          </cell>
          <cell r="S1341">
            <v>0</v>
          </cell>
          <cell r="T1341">
            <v>0</v>
          </cell>
          <cell r="U1341">
            <v>0</v>
          </cell>
          <cell r="V1341">
            <v>0</v>
          </cell>
          <cell r="X1341">
            <v>0</v>
          </cell>
          <cell r="Y1341">
            <v>0</v>
          </cell>
          <cell r="Z1341">
            <v>0</v>
          </cell>
          <cell r="AA1341">
            <v>0</v>
          </cell>
          <cell r="AB1341">
            <v>0</v>
          </cell>
          <cell r="AC1341">
            <v>15300</v>
          </cell>
          <cell r="AD1341">
            <v>0</v>
          </cell>
          <cell r="AE1341">
            <v>0</v>
          </cell>
          <cell r="AF1341">
            <v>0</v>
          </cell>
          <cell r="AG1341">
            <v>0</v>
          </cell>
          <cell r="AH1341">
            <v>0</v>
          </cell>
          <cell r="AI1341">
            <v>0</v>
          </cell>
          <cell r="AJ1341">
            <v>0</v>
          </cell>
          <cell r="AK1341">
            <v>0</v>
          </cell>
          <cell r="AL1341">
            <v>0</v>
          </cell>
          <cell r="AM1341">
            <v>0</v>
          </cell>
          <cell r="AN1341">
            <v>0</v>
          </cell>
          <cell r="AO1341">
            <v>0</v>
          </cell>
          <cell r="AP1341">
            <v>0</v>
          </cell>
          <cell r="AT1341">
            <v>0</v>
          </cell>
          <cell r="AU1341">
            <v>0</v>
          </cell>
          <cell r="AV1341">
            <v>0</v>
          </cell>
          <cell r="AW1341">
            <v>0</v>
          </cell>
          <cell r="AX1341">
            <v>0</v>
          </cell>
          <cell r="AY1341">
            <v>0</v>
          </cell>
          <cell r="AZ1341">
            <v>0</v>
          </cell>
          <cell r="BA1341">
            <v>0</v>
          </cell>
          <cell r="BB1341">
            <v>0</v>
          </cell>
          <cell r="BG1341">
            <v>0</v>
          </cell>
          <cell r="BH1341">
            <v>15300</v>
          </cell>
          <cell r="BI1341">
            <v>15300</v>
          </cell>
        </row>
        <row r="1342">
          <cell r="F1342">
            <v>9008.85</v>
          </cell>
          <cell r="K1342">
            <v>0</v>
          </cell>
          <cell r="L1342">
            <v>0</v>
          </cell>
          <cell r="M1342">
            <v>0</v>
          </cell>
          <cell r="N1342">
            <v>0</v>
          </cell>
          <cell r="O1342">
            <v>0</v>
          </cell>
          <cell r="P1342">
            <v>0</v>
          </cell>
          <cell r="Q1342">
            <v>0</v>
          </cell>
          <cell r="R1342">
            <v>0</v>
          </cell>
          <cell r="S1342">
            <v>0</v>
          </cell>
          <cell r="T1342">
            <v>0</v>
          </cell>
          <cell r="U1342">
            <v>0</v>
          </cell>
          <cell r="V1342">
            <v>0</v>
          </cell>
          <cell r="X1342">
            <v>0</v>
          </cell>
          <cell r="Y1342">
            <v>0</v>
          </cell>
          <cell r="Z1342">
            <v>0</v>
          </cell>
          <cell r="AA1342">
            <v>0</v>
          </cell>
          <cell r="AB1342">
            <v>0</v>
          </cell>
          <cell r="AC1342">
            <v>9008.85</v>
          </cell>
          <cell r="AD1342">
            <v>0</v>
          </cell>
          <cell r="AE1342">
            <v>0</v>
          </cell>
          <cell r="AF1342">
            <v>0</v>
          </cell>
          <cell r="AG1342">
            <v>0</v>
          </cell>
          <cell r="AH1342">
            <v>0</v>
          </cell>
          <cell r="AI1342">
            <v>0</v>
          </cell>
          <cell r="AJ1342">
            <v>0</v>
          </cell>
          <cell r="AK1342">
            <v>0</v>
          </cell>
          <cell r="AL1342">
            <v>0</v>
          </cell>
          <cell r="AM1342">
            <v>0</v>
          </cell>
          <cell r="AN1342">
            <v>0</v>
          </cell>
          <cell r="AO1342">
            <v>0</v>
          </cell>
          <cell r="AP1342">
            <v>0</v>
          </cell>
          <cell r="AT1342">
            <v>0</v>
          </cell>
          <cell r="AU1342">
            <v>0</v>
          </cell>
          <cell r="AV1342">
            <v>0</v>
          </cell>
          <cell r="AW1342">
            <v>0</v>
          </cell>
          <cell r="AX1342">
            <v>0</v>
          </cell>
          <cell r="AY1342">
            <v>0</v>
          </cell>
          <cell r="AZ1342">
            <v>0</v>
          </cell>
          <cell r="BA1342">
            <v>0</v>
          </cell>
          <cell r="BB1342">
            <v>0</v>
          </cell>
          <cell r="BG1342">
            <v>0</v>
          </cell>
          <cell r="BH1342">
            <v>9008.85</v>
          </cell>
          <cell r="BI1342">
            <v>9008.85</v>
          </cell>
        </row>
        <row r="1343">
          <cell r="F1343">
            <v>20655</v>
          </cell>
          <cell r="K1343">
            <v>0</v>
          </cell>
          <cell r="L1343">
            <v>0</v>
          </cell>
          <cell r="M1343">
            <v>0</v>
          </cell>
          <cell r="N1343">
            <v>0</v>
          </cell>
          <cell r="O1343">
            <v>0</v>
          </cell>
          <cell r="P1343">
            <v>0</v>
          </cell>
          <cell r="Q1343">
            <v>0</v>
          </cell>
          <cell r="R1343">
            <v>0</v>
          </cell>
          <cell r="S1343">
            <v>0</v>
          </cell>
          <cell r="T1343">
            <v>0</v>
          </cell>
          <cell r="U1343">
            <v>0</v>
          </cell>
          <cell r="V1343">
            <v>0</v>
          </cell>
          <cell r="X1343">
            <v>0</v>
          </cell>
          <cell r="Y1343">
            <v>0</v>
          </cell>
          <cell r="Z1343">
            <v>0</v>
          </cell>
          <cell r="AA1343">
            <v>0</v>
          </cell>
          <cell r="AB1343">
            <v>0</v>
          </cell>
          <cell r="AC1343">
            <v>20655</v>
          </cell>
          <cell r="AD1343">
            <v>0</v>
          </cell>
          <cell r="AE1343">
            <v>0</v>
          </cell>
          <cell r="AF1343">
            <v>0</v>
          </cell>
          <cell r="AG1343">
            <v>0</v>
          </cell>
          <cell r="AH1343">
            <v>0</v>
          </cell>
          <cell r="AI1343">
            <v>0</v>
          </cell>
          <cell r="AJ1343">
            <v>0</v>
          </cell>
          <cell r="AK1343">
            <v>0</v>
          </cell>
          <cell r="AL1343">
            <v>0</v>
          </cell>
          <cell r="AM1343">
            <v>0</v>
          </cell>
          <cell r="AN1343">
            <v>0</v>
          </cell>
          <cell r="AO1343">
            <v>0</v>
          </cell>
          <cell r="AP1343">
            <v>0</v>
          </cell>
          <cell r="AT1343">
            <v>0</v>
          </cell>
          <cell r="AU1343">
            <v>0</v>
          </cell>
          <cell r="AV1343">
            <v>0</v>
          </cell>
          <cell r="AW1343">
            <v>0</v>
          </cell>
          <cell r="AX1343">
            <v>0</v>
          </cell>
          <cell r="AY1343">
            <v>0</v>
          </cell>
          <cell r="AZ1343">
            <v>0</v>
          </cell>
          <cell r="BA1343">
            <v>0</v>
          </cell>
          <cell r="BB1343">
            <v>0</v>
          </cell>
          <cell r="BG1343">
            <v>0</v>
          </cell>
          <cell r="BH1343">
            <v>20655</v>
          </cell>
          <cell r="BI1343">
            <v>20655</v>
          </cell>
        </row>
        <row r="1344">
          <cell r="F1344">
            <v>3087.5</v>
          </cell>
          <cell r="K1344">
            <v>0</v>
          </cell>
          <cell r="L1344">
            <v>0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>
            <v>0</v>
          </cell>
          <cell r="X1344">
            <v>0</v>
          </cell>
          <cell r="Y1344">
            <v>0</v>
          </cell>
          <cell r="Z1344">
            <v>0</v>
          </cell>
          <cell r="AA1344">
            <v>0</v>
          </cell>
          <cell r="AB1344">
            <v>0</v>
          </cell>
          <cell r="AC1344">
            <v>3087.5</v>
          </cell>
          <cell r="AD1344">
            <v>0</v>
          </cell>
          <cell r="AE1344">
            <v>0</v>
          </cell>
          <cell r="AF1344">
            <v>0</v>
          </cell>
          <cell r="AG1344">
            <v>0</v>
          </cell>
          <cell r="AH1344">
            <v>0</v>
          </cell>
          <cell r="AI1344">
            <v>0</v>
          </cell>
          <cell r="AJ1344">
            <v>0</v>
          </cell>
          <cell r="AK1344">
            <v>0</v>
          </cell>
          <cell r="AL1344">
            <v>0</v>
          </cell>
          <cell r="AM1344">
            <v>0</v>
          </cell>
          <cell r="AN1344">
            <v>0</v>
          </cell>
          <cell r="AO1344">
            <v>0</v>
          </cell>
          <cell r="AP1344">
            <v>0</v>
          </cell>
          <cell r="AT1344">
            <v>0</v>
          </cell>
          <cell r="AU1344">
            <v>0</v>
          </cell>
          <cell r="AV1344">
            <v>0</v>
          </cell>
          <cell r="AW1344">
            <v>0</v>
          </cell>
          <cell r="AX1344">
            <v>0</v>
          </cell>
          <cell r="AY1344">
            <v>0</v>
          </cell>
          <cell r="AZ1344">
            <v>0</v>
          </cell>
          <cell r="BA1344">
            <v>0</v>
          </cell>
          <cell r="BB1344">
            <v>0</v>
          </cell>
          <cell r="BG1344">
            <v>0</v>
          </cell>
          <cell r="BH1344">
            <v>3087.5</v>
          </cell>
          <cell r="BI1344">
            <v>3087.5</v>
          </cell>
        </row>
        <row r="1345">
          <cell r="F1345">
            <v>30600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X1345">
            <v>0</v>
          </cell>
          <cell r="Y1345">
            <v>0</v>
          </cell>
          <cell r="Z1345">
            <v>0</v>
          </cell>
          <cell r="AA1345">
            <v>0</v>
          </cell>
          <cell r="AB1345">
            <v>0</v>
          </cell>
          <cell r="AC1345">
            <v>30600</v>
          </cell>
          <cell r="AD1345">
            <v>0</v>
          </cell>
          <cell r="AE1345">
            <v>0</v>
          </cell>
          <cell r="AF1345">
            <v>0</v>
          </cell>
          <cell r="AG1345">
            <v>0</v>
          </cell>
          <cell r="AH1345">
            <v>0</v>
          </cell>
          <cell r="AI1345">
            <v>0</v>
          </cell>
          <cell r="AJ1345">
            <v>0</v>
          </cell>
          <cell r="AK1345">
            <v>0</v>
          </cell>
          <cell r="AL1345">
            <v>0</v>
          </cell>
          <cell r="AM1345">
            <v>0</v>
          </cell>
          <cell r="AN1345">
            <v>0</v>
          </cell>
          <cell r="AO1345">
            <v>0</v>
          </cell>
          <cell r="AP1345">
            <v>0</v>
          </cell>
          <cell r="AT1345">
            <v>0</v>
          </cell>
          <cell r="AU1345">
            <v>0</v>
          </cell>
          <cell r="AV1345">
            <v>0</v>
          </cell>
          <cell r="AW1345">
            <v>0</v>
          </cell>
          <cell r="AX1345">
            <v>0</v>
          </cell>
          <cell r="AY1345">
            <v>0</v>
          </cell>
          <cell r="AZ1345">
            <v>0</v>
          </cell>
          <cell r="BA1345">
            <v>0</v>
          </cell>
          <cell r="BB1345">
            <v>0</v>
          </cell>
          <cell r="BG1345">
            <v>0</v>
          </cell>
          <cell r="BH1345">
            <v>30600</v>
          </cell>
          <cell r="BI1345">
            <v>30600</v>
          </cell>
        </row>
        <row r="1346">
          <cell r="F1346">
            <v>16957.5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  <cell r="AB1346">
            <v>0</v>
          </cell>
          <cell r="AC1346">
            <v>16957.5</v>
          </cell>
          <cell r="AD1346">
            <v>0</v>
          </cell>
          <cell r="AE1346">
            <v>0</v>
          </cell>
          <cell r="AF1346">
            <v>0</v>
          </cell>
          <cell r="AG1346">
            <v>0</v>
          </cell>
          <cell r="AH1346">
            <v>0</v>
          </cell>
          <cell r="AI1346">
            <v>0</v>
          </cell>
          <cell r="AJ1346">
            <v>0</v>
          </cell>
          <cell r="AK1346">
            <v>0</v>
          </cell>
          <cell r="AL1346">
            <v>0</v>
          </cell>
          <cell r="AM1346">
            <v>0</v>
          </cell>
          <cell r="AN1346">
            <v>0</v>
          </cell>
          <cell r="AO1346">
            <v>0</v>
          </cell>
          <cell r="AP1346">
            <v>0</v>
          </cell>
          <cell r="AT1346">
            <v>0</v>
          </cell>
          <cell r="AU1346">
            <v>0</v>
          </cell>
          <cell r="AV1346">
            <v>0</v>
          </cell>
          <cell r="AW1346">
            <v>0</v>
          </cell>
          <cell r="AX1346">
            <v>0</v>
          </cell>
          <cell r="AY1346">
            <v>0</v>
          </cell>
          <cell r="AZ1346">
            <v>0</v>
          </cell>
          <cell r="BA1346">
            <v>0</v>
          </cell>
          <cell r="BB1346">
            <v>0</v>
          </cell>
          <cell r="BG1346">
            <v>0</v>
          </cell>
          <cell r="BH1346">
            <v>16957.5</v>
          </cell>
          <cell r="BI1346">
            <v>16957.5</v>
          </cell>
        </row>
        <row r="1347">
          <cell r="F1347">
            <v>35197.5</v>
          </cell>
          <cell r="K1347">
            <v>0</v>
          </cell>
          <cell r="L1347">
            <v>0</v>
          </cell>
          <cell r="M1347">
            <v>0</v>
          </cell>
          <cell r="N1347">
            <v>0</v>
          </cell>
          <cell r="O1347">
            <v>0</v>
          </cell>
          <cell r="P1347">
            <v>0</v>
          </cell>
          <cell r="Q1347">
            <v>0</v>
          </cell>
          <cell r="R1347">
            <v>0</v>
          </cell>
          <cell r="S1347">
            <v>0</v>
          </cell>
          <cell r="T1347">
            <v>0</v>
          </cell>
          <cell r="U1347">
            <v>0</v>
          </cell>
          <cell r="V1347">
            <v>0</v>
          </cell>
          <cell r="X1347">
            <v>0</v>
          </cell>
          <cell r="Y1347">
            <v>0</v>
          </cell>
          <cell r="Z1347">
            <v>0</v>
          </cell>
          <cell r="AA1347">
            <v>0</v>
          </cell>
          <cell r="AB1347">
            <v>0</v>
          </cell>
          <cell r="AC1347">
            <v>35197.5</v>
          </cell>
          <cell r="AD1347">
            <v>0</v>
          </cell>
          <cell r="AE1347">
            <v>0</v>
          </cell>
          <cell r="AF1347">
            <v>0</v>
          </cell>
          <cell r="AG1347">
            <v>0</v>
          </cell>
          <cell r="AH1347">
            <v>0</v>
          </cell>
          <cell r="AI1347">
            <v>0</v>
          </cell>
          <cell r="AJ1347">
            <v>0</v>
          </cell>
          <cell r="AK1347">
            <v>0</v>
          </cell>
          <cell r="AL1347">
            <v>0</v>
          </cell>
          <cell r="AM1347">
            <v>0</v>
          </cell>
          <cell r="AN1347">
            <v>0</v>
          </cell>
          <cell r="AO1347">
            <v>0</v>
          </cell>
          <cell r="AP1347">
            <v>0</v>
          </cell>
          <cell r="AT1347">
            <v>0</v>
          </cell>
          <cell r="AU1347">
            <v>0</v>
          </cell>
          <cell r="AV1347">
            <v>0</v>
          </cell>
          <cell r="AW1347">
            <v>0</v>
          </cell>
          <cell r="AX1347">
            <v>0</v>
          </cell>
          <cell r="AY1347">
            <v>0</v>
          </cell>
          <cell r="AZ1347">
            <v>0</v>
          </cell>
          <cell r="BA1347">
            <v>0</v>
          </cell>
          <cell r="BB1347">
            <v>0</v>
          </cell>
          <cell r="BG1347">
            <v>0</v>
          </cell>
          <cell r="BH1347">
            <v>35197.5</v>
          </cell>
          <cell r="BI1347">
            <v>35197.5</v>
          </cell>
        </row>
        <row r="1348">
          <cell r="F1348">
            <v>6000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>
            <v>0</v>
          </cell>
          <cell r="X1348">
            <v>0</v>
          </cell>
          <cell r="Y1348">
            <v>0</v>
          </cell>
          <cell r="Z1348">
            <v>0</v>
          </cell>
          <cell r="AA1348">
            <v>0</v>
          </cell>
          <cell r="AB1348">
            <v>0</v>
          </cell>
          <cell r="AC1348">
            <v>6000</v>
          </cell>
          <cell r="AD1348">
            <v>0</v>
          </cell>
          <cell r="AE1348">
            <v>0</v>
          </cell>
          <cell r="AF1348">
            <v>0</v>
          </cell>
          <cell r="AG1348">
            <v>0</v>
          </cell>
          <cell r="AH1348">
            <v>0</v>
          </cell>
          <cell r="AI1348">
            <v>0</v>
          </cell>
          <cell r="AJ1348">
            <v>0</v>
          </cell>
          <cell r="AK1348">
            <v>0</v>
          </cell>
          <cell r="AL1348">
            <v>0</v>
          </cell>
          <cell r="AM1348">
            <v>0</v>
          </cell>
          <cell r="AN1348">
            <v>0</v>
          </cell>
          <cell r="AO1348">
            <v>0</v>
          </cell>
          <cell r="AP1348">
            <v>0</v>
          </cell>
          <cell r="AT1348">
            <v>0</v>
          </cell>
          <cell r="AU1348">
            <v>0</v>
          </cell>
          <cell r="AV1348">
            <v>0</v>
          </cell>
          <cell r="AW1348">
            <v>0</v>
          </cell>
          <cell r="AX1348">
            <v>0</v>
          </cell>
          <cell r="AY1348">
            <v>0</v>
          </cell>
          <cell r="AZ1348">
            <v>0</v>
          </cell>
          <cell r="BA1348">
            <v>0</v>
          </cell>
          <cell r="BB1348">
            <v>0</v>
          </cell>
          <cell r="BG1348">
            <v>0</v>
          </cell>
          <cell r="BH1348">
            <v>6000</v>
          </cell>
          <cell r="BI1348">
            <v>6000</v>
          </cell>
        </row>
        <row r="1352">
          <cell r="F1352">
            <v>72508.75</v>
          </cell>
          <cell r="K1352">
            <v>0</v>
          </cell>
          <cell r="L1352">
            <v>0</v>
          </cell>
          <cell r="M1352">
            <v>0</v>
          </cell>
          <cell r="N1352">
            <v>0</v>
          </cell>
          <cell r="O1352">
            <v>0</v>
          </cell>
          <cell r="P1352">
            <v>0</v>
          </cell>
          <cell r="Q1352">
            <v>0</v>
          </cell>
          <cell r="R1352">
            <v>0</v>
          </cell>
          <cell r="S1352">
            <v>0</v>
          </cell>
          <cell r="T1352">
            <v>0</v>
          </cell>
          <cell r="U1352">
            <v>0</v>
          </cell>
          <cell r="V1352">
            <v>0</v>
          </cell>
          <cell r="X1352">
            <v>0</v>
          </cell>
          <cell r="Y1352">
            <v>0</v>
          </cell>
          <cell r="Z1352">
            <v>0</v>
          </cell>
          <cell r="AA1352">
            <v>0</v>
          </cell>
          <cell r="AB1352">
            <v>0</v>
          </cell>
          <cell r="AC1352">
            <v>72508.75</v>
          </cell>
          <cell r="AD1352">
            <v>0</v>
          </cell>
          <cell r="AE1352">
            <v>0</v>
          </cell>
          <cell r="AF1352">
            <v>0</v>
          </cell>
          <cell r="AG1352">
            <v>0</v>
          </cell>
          <cell r="AH1352">
            <v>0</v>
          </cell>
          <cell r="AI1352">
            <v>0</v>
          </cell>
          <cell r="AJ1352">
            <v>0</v>
          </cell>
          <cell r="AK1352">
            <v>0</v>
          </cell>
          <cell r="AL1352">
            <v>0</v>
          </cell>
          <cell r="AM1352">
            <v>0</v>
          </cell>
          <cell r="AN1352">
            <v>0</v>
          </cell>
          <cell r="AO1352">
            <v>0</v>
          </cell>
          <cell r="AP1352">
            <v>0</v>
          </cell>
          <cell r="AT1352">
            <v>0</v>
          </cell>
          <cell r="AU1352">
            <v>0</v>
          </cell>
          <cell r="AV1352">
            <v>0</v>
          </cell>
          <cell r="AW1352">
            <v>0</v>
          </cell>
          <cell r="AX1352">
            <v>0</v>
          </cell>
          <cell r="AY1352">
            <v>0</v>
          </cell>
          <cell r="AZ1352">
            <v>0</v>
          </cell>
          <cell r="BA1352">
            <v>0</v>
          </cell>
          <cell r="BB1352">
            <v>0</v>
          </cell>
          <cell r="BG1352">
            <v>0</v>
          </cell>
          <cell r="BH1352">
            <v>72508.75</v>
          </cell>
          <cell r="BI1352">
            <v>72508.75</v>
          </cell>
        </row>
        <row r="1353">
          <cell r="F1353">
            <v>184537.5</v>
          </cell>
          <cell r="K1353">
            <v>0</v>
          </cell>
          <cell r="L1353">
            <v>0</v>
          </cell>
          <cell r="M1353">
            <v>0</v>
          </cell>
          <cell r="N1353">
            <v>0</v>
          </cell>
          <cell r="O1353">
            <v>0</v>
          </cell>
          <cell r="P1353">
            <v>0</v>
          </cell>
          <cell r="Q1353">
            <v>0</v>
          </cell>
          <cell r="R1353">
            <v>0</v>
          </cell>
          <cell r="S1353">
            <v>0</v>
          </cell>
          <cell r="T1353">
            <v>0</v>
          </cell>
          <cell r="U1353">
            <v>0</v>
          </cell>
          <cell r="V1353">
            <v>0</v>
          </cell>
          <cell r="X1353">
            <v>0</v>
          </cell>
          <cell r="Y1353">
            <v>0</v>
          </cell>
          <cell r="Z1353">
            <v>0</v>
          </cell>
          <cell r="AA1353">
            <v>0</v>
          </cell>
          <cell r="AB1353">
            <v>0</v>
          </cell>
          <cell r="AC1353">
            <v>184537.5</v>
          </cell>
          <cell r="AD1353">
            <v>0</v>
          </cell>
          <cell r="AE1353">
            <v>0</v>
          </cell>
          <cell r="AF1353">
            <v>0</v>
          </cell>
          <cell r="AG1353">
            <v>0</v>
          </cell>
          <cell r="AH1353">
            <v>0</v>
          </cell>
          <cell r="AI1353">
            <v>0</v>
          </cell>
          <cell r="AJ1353">
            <v>0</v>
          </cell>
          <cell r="AK1353">
            <v>0</v>
          </cell>
          <cell r="AL1353">
            <v>0</v>
          </cell>
          <cell r="AM1353">
            <v>0</v>
          </cell>
          <cell r="AN1353">
            <v>0</v>
          </cell>
          <cell r="AO1353">
            <v>0</v>
          </cell>
          <cell r="AP1353">
            <v>0</v>
          </cell>
          <cell r="AT1353">
            <v>0</v>
          </cell>
          <cell r="AU1353">
            <v>0</v>
          </cell>
          <cell r="AV1353">
            <v>0</v>
          </cell>
          <cell r="AW1353">
            <v>0</v>
          </cell>
          <cell r="AX1353">
            <v>0</v>
          </cell>
          <cell r="AY1353">
            <v>0</v>
          </cell>
          <cell r="AZ1353">
            <v>0</v>
          </cell>
          <cell r="BA1353">
            <v>0</v>
          </cell>
          <cell r="BB1353">
            <v>0</v>
          </cell>
          <cell r="BG1353">
            <v>0</v>
          </cell>
          <cell r="BH1353">
            <v>184537.5</v>
          </cell>
          <cell r="BI1353">
            <v>184537.5</v>
          </cell>
        </row>
        <row r="1354">
          <cell r="F1354">
            <v>33915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0</v>
          </cell>
          <cell r="X1354">
            <v>0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  <cell r="AC1354">
            <v>33915</v>
          </cell>
          <cell r="AD1354">
            <v>0</v>
          </cell>
          <cell r="AE1354">
            <v>0</v>
          </cell>
          <cell r="AF1354">
            <v>0</v>
          </cell>
          <cell r="AG1354">
            <v>0</v>
          </cell>
          <cell r="AH1354">
            <v>0</v>
          </cell>
          <cell r="AI1354">
            <v>0</v>
          </cell>
          <cell r="AJ1354">
            <v>0</v>
          </cell>
          <cell r="AK1354">
            <v>0</v>
          </cell>
          <cell r="AL1354">
            <v>0</v>
          </cell>
          <cell r="AM1354">
            <v>0</v>
          </cell>
          <cell r="AN1354">
            <v>0</v>
          </cell>
          <cell r="AO1354">
            <v>0</v>
          </cell>
          <cell r="AP1354">
            <v>0</v>
          </cell>
          <cell r="AT1354">
            <v>0</v>
          </cell>
          <cell r="AU1354">
            <v>0</v>
          </cell>
          <cell r="AV1354">
            <v>0</v>
          </cell>
          <cell r="AW1354">
            <v>0</v>
          </cell>
          <cell r="AX1354">
            <v>0</v>
          </cell>
          <cell r="AY1354">
            <v>0</v>
          </cell>
          <cell r="AZ1354">
            <v>0</v>
          </cell>
          <cell r="BA1354">
            <v>0</v>
          </cell>
          <cell r="BB1354">
            <v>0</v>
          </cell>
          <cell r="BG1354">
            <v>0</v>
          </cell>
          <cell r="BH1354">
            <v>33915</v>
          </cell>
          <cell r="BI1354">
            <v>33915</v>
          </cell>
        </row>
        <row r="1355">
          <cell r="F1355">
            <v>13680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0</v>
          </cell>
          <cell r="X1355">
            <v>0</v>
          </cell>
          <cell r="Y1355">
            <v>0</v>
          </cell>
          <cell r="Z1355">
            <v>0</v>
          </cell>
          <cell r="AA1355">
            <v>0</v>
          </cell>
          <cell r="AB1355">
            <v>0</v>
          </cell>
          <cell r="AC1355">
            <v>13680</v>
          </cell>
          <cell r="AD1355">
            <v>0</v>
          </cell>
          <cell r="AE1355">
            <v>0</v>
          </cell>
          <cell r="AF1355">
            <v>0</v>
          </cell>
          <cell r="AG1355">
            <v>0</v>
          </cell>
          <cell r="AH1355">
            <v>0</v>
          </cell>
          <cell r="AI1355">
            <v>0</v>
          </cell>
          <cell r="AJ1355">
            <v>0</v>
          </cell>
          <cell r="AK1355">
            <v>0</v>
          </cell>
          <cell r="AL1355">
            <v>0</v>
          </cell>
          <cell r="AM1355">
            <v>0</v>
          </cell>
          <cell r="AN1355">
            <v>0</v>
          </cell>
          <cell r="AO1355">
            <v>0</v>
          </cell>
          <cell r="AP1355">
            <v>0</v>
          </cell>
          <cell r="AT1355">
            <v>0</v>
          </cell>
          <cell r="AU1355">
            <v>0</v>
          </cell>
          <cell r="AV1355">
            <v>0</v>
          </cell>
          <cell r="AW1355">
            <v>0</v>
          </cell>
          <cell r="AX1355">
            <v>0</v>
          </cell>
          <cell r="AY1355">
            <v>0</v>
          </cell>
          <cell r="AZ1355">
            <v>0</v>
          </cell>
          <cell r="BA1355">
            <v>0</v>
          </cell>
          <cell r="BB1355">
            <v>0</v>
          </cell>
          <cell r="BG1355">
            <v>0</v>
          </cell>
          <cell r="BH1355">
            <v>13680</v>
          </cell>
          <cell r="BI1355">
            <v>13680</v>
          </cell>
        </row>
        <row r="1356">
          <cell r="F1356">
            <v>641.25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0</v>
          </cell>
          <cell r="AC1356">
            <v>641.25</v>
          </cell>
          <cell r="AD1356">
            <v>0</v>
          </cell>
          <cell r="AE1356">
            <v>0</v>
          </cell>
          <cell r="AF1356">
            <v>0</v>
          </cell>
          <cell r="AG1356">
            <v>0</v>
          </cell>
          <cell r="AH1356">
            <v>0</v>
          </cell>
          <cell r="AI1356">
            <v>0</v>
          </cell>
          <cell r="AJ1356">
            <v>0</v>
          </cell>
          <cell r="AK1356">
            <v>0</v>
          </cell>
          <cell r="AL1356">
            <v>0</v>
          </cell>
          <cell r="AM1356">
            <v>0</v>
          </cell>
          <cell r="AN1356">
            <v>0</v>
          </cell>
          <cell r="AO1356">
            <v>0</v>
          </cell>
          <cell r="AP1356">
            <v>0</v>
          </cell>
          <cell r="AT1356">
            <v>0</v>
          </cell>
          <cell r="AU1356">
            <v>0</v>
          </cell>
          <cell r="AV1356">
            <v>0</v>
          </cell>
          <cell r="AW1356">
            <v>0</v>
          </cell>
          <cell r="AX1356">
            <v>0</v>
          </cell>
          <cell r="AY1356">
            <v>0</v>
          </cell>
          <cell r="AZ1356">
            <v>0</v>
          </cell>
          <cell r="BA1356">
            <v>0</v>
          </cell>
          <cell r="BB1356">
            <v>0</v>
          </cell>
          <cell r="BG1356">
            <v>0</v>
          </cell>
          <cell r="BH1356">
            <v>641.25</v>
          </cell>
          <cell r="BI1356">
            <v>641.25</v>
          </cell>
        </row>
        <row r="1357">
          <cell r="F1357">
            <v>1142.4000000000001</v>
          </cell>
          <cell r="K1357">
            <v>0</v>
          </cell>
          <cell r="L1357">
            <v>0</v>
          </cell>
          <cell r="M1357">
            <v>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0</v>
          </cell>
          <cell r="X1357">
            <v>0</v>
          </cell>
          <cell r="Y1357">
            <v>0</v>
          </cell>
          <cell r="Z1357">
            <v>0</v>
          </cell>
          <cell r="AA1357">
            <v>0</v>
          </cell>
          <cell r="AB1357">
            <v>0</v>
          </cell>
          <cell r="AC1357">
            <v>1142.4000000000001</v>
          </cell>
          <cell r="AD1357">
            <v>0</v>
          </cell>
          <cell r="AE1357">
            <v>0</v>
          </cell>
          <cell r="AF1357">
            <v>0</v>
          </cell>
          <cell r="AG1357">
            <v>0</v>
          </cell>
          <cell r="AH1357">
            <v>0</v>
          </cell>
          <cell r="AI1357">
            <v>0</v>
          </cell>
          <cell r="AJ1357">
            <v>0</v>
          </cell>
          <cell r="AK1357">
            <v>0</v>
          </cell>
          <cell r="AL1357">
            <v>0</v>
          </cell>
          <cell r="AM1357">
            <v>0</v>
          </cell>
          <cell r="AN1357">
            <v>0</v>
          </cell>
          <cell r="AO1357">
            <v>0</v>
          </cell>
          <cell r="AP1357">
            <v>0</v>
          </cell>
          <cell r="AT1357">
            <v>0</v>
          </cell>
          <cell r="AU1357">
            <v>0</v>
          </cell>
          <cell r="AV1357">
            <v>0</v>
          </cell>
          <cell r="AW1357">
            <v>0</v>
          </cell>
          <cell r="AX1357">
            <v>0</v>
          </cell>
          <cell r="AY1357">
            <v>0</v>
          </cell>
          <cell r="AZ1357">
            <v>0</v>
          </cell>
          <cell r="BA1357">
            <v>0</v>
          </cell>
          <cell r="BB1357">
            <v>0</v>
          </cell>
          <cell r="BG1357">
            <v>0</v>
          </cell>
          <cell r="BH1357">
            <v>1142.4000000000001</v>
          </cell>
          <cell r="BI1357">
            <v>1142.4000000000001</v>
          </cell>
        </row>
        <row r="1358">
          <cell r="F1358">
            <v>5635.5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>
            <v>0</v>
          </cell>
          <cell r="X1358">
            <v>0</v>
          </cell>
          <cell r="Y1358">
            <v>0</v>
          </cell>
          <cell r="Z1358">
            <v>0</v>
          </cell>
          <cell r="AA1358">
            <v>0</v>
          </cell>
          <cell r="AB1358">
            <v>0</v>
          </cell>
          <cell r="AC1358">
            <v>5635.5</v>
          </cell>
          <cell r="AD1358">
            <v>0</v>
          </cell>
          <cell r="AE1358">
            <v>0</v>
          </cell>
          <cell r="AF1358">
            <v>0</v>
          </cell>
          <cell r="AG1358">
            <v>0</v>
          </cell>
          <cell r="AH1358">
            <v>0</v>
          </cell>
          <cell r="AI1358">
            <v>0</v>
          </cell>
          <cell r="AJ1358">
            <v>0</v>
          </cell>
          <cell r="AK1358">
            <v>0</v>
          </cell>
          <cell r="AL1358">
            <v>0</v>
          </cell>
          <cell r="AM1358">
            <v>0</v>
          </cell>
          <cell r="AN1358">
            <v>0</v>
          </cell>
          <cell r="AO1358">
            <v>0</v>
          </cell>
          <cell r="AP1358">
            <v>0</v>
          </cell>
          <cell r="AT1358">
            <v>0</v>
          </cell>
          <cell r="AU1358">
            <v>0</v>
          </cell>
          <cell r="AV1358">
            <v>0</v>
          </cell>
          <cell r="AW1358">
            <v>0</v>
          </cell>
          <cell r="AX1358">
            <v>0</v>
          </cell>
          <cell r="AY1358">
            <v>0</v>
          </cell>
          <cell r="AZ1358">
            <v>0</v>
          </cell>
          <cell r="BA1358">
            <v>0</v>
          </cell>
          <cell r="BB1358">
            <v>0</v>
          </cell>
          <cell r="BG1358">
            <v>0</v>
          </cell>
          <cell r="BH1358">
            <v>5635.5</v>
          </cell>
          <cell r="BI1358">
            <v>5635.5</v>
          </cell>
        </row>
        <row r="1359">
          <cell r="F1359">
            <v>332.5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B1359">
            <v>0</v>
          </cell>
          <cell r="AC1359">
            <v>332.5</v>
          </cell>
          <cell r="AD1359">
            <v>0</v>
          </cell>
          <cell r="AE1359">
            <v>0</v>
          </cell>
          <cell r="AF1359">
            <v>0</v>
          </cell>
          <cell r="AG1359">
            <v>0</v>
          </cell>
          <cell r="AH1359">
            <v>0</v>
          </cell>
          <cell r="AI1359">
            <v>0</v>
          </cell>
          <cell r="AJ1359">
            <v>0</v>
          </cell>
          <cell r="AK1359">
            <v>0</v>
          </cell>
          <cell r="AL1359">
            <v>0</v>
          </cell>
          <cell r="AM1359">
            <v>0</v>
          </cell>
          <cell r="AN1359">
            <v>0</v>
          </cell>
          <cell r="AO1359">
            <v>0</v>
          </cell>
          <cell r="AP1359">
            <v>0</v>
          </cell>
          <cell r="AT1359">
            <v>0</v>
          </cell>
          <cell r="AU1359">
            <v>0</v>
          </cell>
          <cell r="AV1359">
            <v>0</v>
          </cell>
          <cell r="AW1359">
            <v>0</v>
          </cell>
          <cell r="AX1359">
            <v>0</v>
          </cell>
          <cell r="AY1359">
            <v>0</v>
          </cell>
          <cell r="AZ1359">
            <v>0</v>
          </cell>
          <cell r="BA1359">
            <v>0</v>
          </cell>
          <cell r="BB1359">
            <v>0</v>
          </cell>
          <cell r="BG1359">
            <v>0</v>
          </cell>
          <cell r="BH1359">
            <v>332.5</v>
          </cell>
          <cell r="BI1359">
            <v>332.5</v>
          </cell>
        </row>
        <row r="1360">
          <cell r="F1360">
            <v>459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0</v>
          </cell>
          <cell r="AC1360">
            <v>459</v>
          </cell>
          <cell r="AD1360">
            <v>0</v>
          </cell>
          <cell r="AE1360">
            <v>0</v>
          </cell>
          <cell r="AF1360">
            <v>0</v>
          </cell>
          <cell r="AG1360">
            <v>0</v>
          </cell>
          <cell r="AH1360">
            <v>0</v>
          </cell>
          <cell r="AI1360">
            <v>0</v>
          </cell>
          <cell r="AJ1360">
            <v>0</v>
          </cell>
          <cell r="AK1360">
            <v>0</v>
          </cell>
          <cell r="AL1360">
            <v>0</v>
          </cell>
          <cell r="AM1360">
            <v>0</v>
          </cell>
          <cell r="AN1360">
            <v>0</v>
          </cell>
          <cell r="AO1360">
            <v>0</v>
          </cell>
          <cell r="AP1360">
            <v>0</v>
          </cell>
          <cell r="AT1360">
            <v>0</v>
          </cell>
          <cell r="AU1360">
            <v>0</v>
          </cell>
          <cell r="AV1360">
            <v>0</v>
          </cell>
          <cell r="AW1360">
            <v>0</v>
          </cell>
          <cell r="AX1360">
            <v>0</v>
          </cell>
          <cell r="AY1360">
            <v>0</v>
          </cell>
          <cell r="AZ1360">
            <v>0</v>
          </cell>
          <cell r="BA1360">
            <v>0</v>
          </cell>
          <cell r="BB1360">
            <v>0</v>
          </cell>
          <cell r="BG1360">
            <v>0</v>
          </cell>
          <cell r="BH1360">
            <v>459</v>
          </cell>
          <cell r="BI1360">
            <v>459</v>
          </cell>
        </row>
        <row r="1361">
          <cell r="F1361">
            <v>1368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B1361">
            <v>0</v>
          </cell>
          <cell r="AC1361">
            <v>1368</v>
          </cell>
          <cell r="AD1361">
            <v>0</v>
          </cell>
          <cell r="AE1361">
            <v>0</v>
          </cell>
          <cell r="AF1361">
            <v>0</v>
          </cell>
          <cell r="AG1361">
            <v>0</v>
          </cell>
          <cell r="AH1361">
            <v>0</v>
          </cell>
          <cell r="AI1361">
            <v>0</v>
          </cell>
          <cell r="AJ1361">
            <v>0</v>
          </cell>
          <cell r="AK1361">
            <v>0</v>
          </cell>
          <cell r="AL1361">
            <v>0</v>
          </cell>
          <cell r="AM1361">
            <v>0</v>
          </cell>
          <cell r="AN1361">
            <v>0</v>
          </cell>
          <cell r="AO1361">
            <v>0</v>
          </cell>
          <cell r="AP1361">
            <v>0</v>
          </cell>
          <cell r="AT1361">
            <v>0</v>
          </cell>
          <cell r="AU1361">
            <v>0</v>
          </cell>
          <cell r="AV1361">
            <v>0</v>
          </cell>
          <cell r="AW1361">
            <v>0</v>
          </cell>
          <cell r="AX1361">
            <v>0</v>
          </cell>
          <cell r="AY1361">
            <v>0</v>
          </cell>
          <cell r="AZ1361">
            <v>0</v>
          </cell>
          <cell r="BA1361">
            <v>0</v>
          </cell>
          <cell r="BB1361">
            <v>0</v>
          </cell>
          <cell r="BG1361">
            <v>0</v>
          </cell>
          <cell r="BH1361">
            <v>1368</v>
          </cell>
          <cell r="BI1361">
            <v>1368</v>
          </cell>
        </row>
        <row r="1362">
          <cell r="F1362">
            <v>506.94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>
            <v>0</v>
          </cell>
          <cell r="X1362">
            <v>0</v>
          </cell>
          <cell r="Y1362">
            <v>0</v>
          </cell>
          <cell r="Z1362">
            <v>0</v>
          </cell>
          <cell r="AA1362">
            <v>0</v>
          </cell>
          <cell r="AB1362">
            <v>0</v>
          </cell>
          <cell r="AC1362">
            <v>506.94</v>
          </cell>
          <cell r="AD1362">
            <v>0</v>
          </cell>
          <cell r="AE1362">
            <v>0</v>
          </cell>
          <cell r="AF1362">
            <v>0</v>
          </cell>
          <cell r="AG1362">
            <v>0</v>
          </cell>
          <cell r="AH1362">
            <v>0</v>
          </cell>
          <cell r="AI1362">
            <v>0</v>
          </cell>
          <cell r="AJ1362">
            <v>0</v>
          </cell>
          <cell r="AK1362">
            <v>0</v>
          </cell>
          <cell r="AL1362">
            <v>0</v>
          </cell>
          <cell r="AM1362">
            <v>0</v>
          </cell>
          <cell r="AN1362">
            <v>0</v>
          </cell>
          <cell r="AO1362">
            <v>0</v>
          </cell>
          <cell r="AP1362">
            <v>0</v>
          </cell>
          <cell r="AT1362">
            <v>0</v>
          </cell>
          <cell r="AU1362">
            <v>0</v>
          </cell>
          <cell r="AV1362">
            <v>0</v>
          </cell>
          <cell r="AW1362">
            <v>0</v>
          </cell>
          <cell r="AX1362">
            <v>0</v>
          </cell>
          <cell r="AY1362">
            <v>0</v>
          </cell>
          <cell r="AZ1362">
            <v>0</v>
          </cell>
          <cell r="BA1362">
            <v>0</v>
          </cell>
          <cell r="BB1362">
            <v>0</v>
          </cell>
          <cell r="BG1362">
            <v>0</v>
          </cell>
          <cell r="BH1362">
            <v>506.94</v>
          </cell>
          <cell r="BI1362">
            <v>506.94</v>
          </cell>
        </row>
        <row r="1363">
          <cell r="F1363">
            <v>10710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0</v>
          </cell>
          <cell r="X1363">
            <v>0</v>
          </cell>
          <cell r="Y1363">
            <v>0</v>
          </cell>
          <cell r="Z1363">
            <v>0</v>
          </cell>
          <cell r="AA1363">
            <v>0</v>
          </cell>
          <cell r="AB1363">
            <v>0</v>
          </cell>
          <cell r="AC1363">
            <v>10710</v>
          </cell>
          <cell r="AD1363">
            <v>0</v>
          </cell>
          <cell r="AE1363">
            <v>0</v>
          </cell>
          <cell r="AF1363">
            <v>0</v>
          </cell>
          <cell r="AG1363">
            <v>0</v>
          </cell>
          <cell r="AH1363">
            <v>0</v>
          </cell>
          <cell r="AI1363">
            <v>0</v>
          </cell>
          <cell r="AJ1363">
            <v>0</v>
          </cell>
          <cell r="AK1363">
            <v>0</v>
          </cell>
          <cell r="AL1363">
            <v>0</v>
          </cell>
          <cell r="AM1363">
            <v>0</v>
          </cell>
          <cell r="AN1363">
            <v>0</v>
          </cell>
          <cell r="AO1363">
            <v>0</v>
          </cell>
          <cell r="AP1363">
            <v>0</v>
          </cell>
          <cell r="AT1363">
            <v>0</v>
          </cell>
          <cell r="AU1363">
            <v>0</v>
          </cell>
          <cell r="AV1363">
            <v>0</v>
          </cell>
          <cell r="AW1363">
            <v>0</v>
          </cell>
          <cell r="AX1363">
            <v>0</v>
          </cell>
          <cell r="AY1363">
            <v>0</v>
          </cell>
          <cell r="AZ1363">
            <v>0</v>
          </cell>
          <cell r="BA1363">
            <v>0</v>
          </cell>
          <cell r="BB1363">
            <v>0</v>
          </cell>
          <cell r="BG1363">
            <v>0</v>
          </cell>
          <cell r="BH1363">
            <v>10710</v>
          </cell>
          <cell r="BI1363">
            <v>10710</v>
          </cell>
        </row>
        <row r="1364">
          <cell r="F1364">
            <v>2427.6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>
            <v>0</v>
          </cell>
          <cell r="X1364">
            <v>0</v>
          </cell>
          <cell r="Y1364">
            <v>0</v>
          </cell>
          <cell r="Z1364">
            <v>0</v>
          </cell>
          <cell r="AA1364">
            <v>0</v>
          </cell>
          <cell r="AB1364">
            <v>0</v>
          </cell>
          <cell r="AC1364">
            <v>2427.6</v>
          </cell>
          <cell r="AD1364">
            <v>0</v>
          </cell>
          <cell r="AE1364">
            <v>0</v>
          </cell>
          <cell r="AF1364">
            <v>0</v>
          </cell>
          <cell r="AG1364">
            <v>0</v>
          </cell>
          <cell r="AH1364">
            <v>0</v>
          </cell>
          <cell r="AI1364">
            <v>0</v>
          </cell>
          <cell r="AJ1364">
            <v>0</v>
          </cell>
          <cell r="AK1364">
            <v>0</v>
          </cell>
          <cell r="AL1364">
            <v>0</v>
          </cell>
          <cell r="AM1364">
            <v>0</v>
          </cell>
          <cell r="AN1364">
            <v>0</v>
          </cell>
          <cell r="AO1364">
            <v>0</v>
          </cell>
          <cell r="AP1364">
            <v>0</v>
          </cell>
          <cell r="AT1364">
            <v>0</v>
          </cell>
          <cell r="AU1364">
            <v>0</v>
          </cell>
          <cell r="AV1364">
            <v>0</v>
          </cell>
          <cell r="AW1364">
            <v>0</v>
          </cell>
          <cell r="AX1364">
            <v>0</v>
          </cell>
          <cell r="AY1364">
            <v>0</v>
          </cell>
          <cell r="AZ1364">
            <v>0</v>
          </cell>
          <cell r="BA1364">
            <v>0</v>
          </cell>
          <cell r="BB1364">
            <v>0</v>
          </cell>
          <cell r="BG1364">
            <v>0</v>
          </cell>
          <cell r="BH1364">
            <v>2427.6</v>
          </cell>
          <cell r="BI1364">
            <v>2427.6</v>
          </cell>
        </row>
        <row r="1365">
          <cell r="F1365">
            <v>20303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X1365">
            <v>0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C1365">
            <v>20303</v>
          </cell>
          <cell r="AD1365">
            <v>0</v>
          </cell>
          <cell r="AE1365">
            <v>0</v>
          </cell>
          <cell r="AF1365">
            <v>0</v>
          </cell>
          <cell r="AG1365">
            <v>0</v>
          </cell>
          <cell r="AH1365">
            <v>0</v>
          </cell>
          <cell r="AI1365">
            <v>0</v>
          </cell>
          <cell r="AJ1365">
            <v>0</v>
          </cell>
          <cell r="AK1365">
            <v>0</v>
          </cell>
          <cell r="AL1365">
            <v>0</v>
          </cell>
          <cell r="AM1365">
            <v>0</v>
          </cell>
          <cell r="AN1365">
            <v>0</v>
          </cell>
          <cell r="AO1365">
            <v>0</v>
          </cell>
          <cell r="AP1365">
            <v>0</v>
          </cell>
          <cell r="AT1365">
            <v>0</v>
          </cell>
          <cell r="AU1365">
            <v>0</v>
          </cell>
          <cell r="AV1365">
            <v>0</v>
          </cell>
          <cell r="AW1365">
            <v>0</v>
          </cell>
          <cell r="AX1365">
            <v>0</v>
          </cell>
          <cell r="AY1365">
            <v>0</v>
          </cell>
          <cell r="AZ1365">
            <v>0</v>
          </cell>
          <cell r="BA1365">
            <v>0</v>
          </cell>
          <cell r="BB1365">
            <v>0</v>
          </cell>
          <cell r="BG1365">
            <v>0</v>
          </cell>
          <cell r="BH1365">
            <v>20303</v>
          </cell>
          <cell r="BI1365">
            <v>20303</v>
          </cell>
        </row>
        <row r="1366">
          <cell r="F1366">
            <v>38250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0</v>
          </cell>
          <cell r="V1366">
            <v>0</v>
          </cell>
          <cell r="X1366">
            <v>0</v>
          </cell>
          <cell r="Y1366">
            <v>0</v>
          </cell>
          <cell r="Z1366">
            <v>0</v>
          </cell>
          <cell r="AA1366">
            <v>0</v>
          </cell>
          <cell r="AB1366">
            <v>0</v>
          </cell>
          <cell r="AC1366">
            <v>38250</v>
          </cell>
          <cell r="AD1366">
            <v>0</v>
          </cell>
          <cell r="AE1366">
            <v>0</v>
          </cell>
          <cell r="AF1366">
            <v>0</v>
          </cell>
          <cell r="AG1366">
            <v>0</v>
          </cell>
          <cell r="AH1366">
            <v>0</v>
          </cell>
          <cell r="AI1366">
            <v>0</v>
          </cell>
          <cell r="AJ1366">
            <v>0</v>
          </cell>
          <cell r="AK1366">
            <v>0</v>
          </cell>
          <cell r="AL1366">
            <v>0</v>
          </cell>
          <cell r="AM1366">
            <v>0</v>
          </cell>
          <cell r="AN1366">
            <v>0</v>
          </cell>
          <cell r="AO1366">
            <v>0</v>
          </cell>
          <cell r="AP1366">
            <v>0</v>
          </cell>
          <cell r="AT1366">
            <v>0</v>
          </cell>
          <cell r="AU1366">
            <v>0</v>
          </cell>
          <cell r="AV1366">
            <v>0</v>
          </cell>
          <cell r="AW1366">
            <v>0</v>
          </cell>
          <cell r="AX1366">
            <v>0</v>
          </cell>
          <cell r="AY1366">
            <v>0</v>
          </cell>
          <cell r="AZ1366">
            <v>0</v>
          </cell>
          <cell r="BA1366">
            <v>0</v>
          </cell>
          <cell r="BB1366">
            <v>0</v>
          </cell>
          <cell r="BG1366">
            <v>0</v>
          </cell>
          <cell r="BH1366">
            <v>38250</v>
          </cell>
          <cell r="BI1366">
            <v>38250</v>
          </cell>
        </row>
        <row r="1367">
          <cell r="F1367">
            <v>3570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0</v>
          </cell>
          <cell r="V1367">
            <v>0</v>
          </cell>
          <cell r="X1367">
            <v>0</v>
          </cell>
          <cell r="Y1367">
            <v>0</v>
          </cell>
          <cell r="Z1367">
            <v>0</v>
          </cell>
          <cell r="AA1367">
            <v>0</v>
          </cell>
          <cell r="AB1367">
            <v>0</v>
          </cell>
          <cell r="AC1367">
            <v>3570</v>
          </cell>
          <cell r="AD1367">
            <v>0</v>
          </cell>
          <cell r="AE1367">
            <v>0</v>
          </cell>
          <cell r="AF1367">
            <v>0</v>
          </cell>
          <cell r="AG1367">
            <v>0</v>
          </cell>
          <cell r="AH1367">
            <v>0</v>
          </cell>
          <cell r="AI1367">
            <v>0</v>
          </cell>
          <cell r="AJ1367">
            <v>0</v>
          </cell>
          <cell r="AK1367">
            <v>0</v>
          </cell>
          <cell r="AL1367">
            <v>0</v>
          </cell>
          <cell r="AM1367">
            <v>0</v>
          </cell>
          <cell r="AN1367">
            <v>0</v>
          </cell>
          <cell r="AO1367">
            <v>0</v>
          </cell>
          <cell r="AP1367">
            <v>0</v>
          </cell>
          <cell r="AT1367">
            <v>0</v>
          </cell>
          <cell r="AU1367">
            <v>0</v>
          </cell>
          <cell r="AV1367">
            <v>0</v>
          </cell>
          <cell r="AW1367">
            <v>0</v>
          </cell>
          <cell r="AX1367">
            <v>0</v>
          </cell>
          <cell r="AY1367">
            <v>0</v>
          </cell>
          <cell r="AZ1367">
            <v>0</v>
          </cell>
          <cell r="BA1367">
            <v>0</v>
          </cell>
          <cell r="BB1367">
            <v>0</v>
          </cell>
          <cell r="BG1367">
            <v>0</v>
          </cell>
          <cell r="BH1367">
            <v>3570</v>
          </cell>
          <cell r="BI1367">
            <v>3570</v>
          </cell>
        </row>
        <row r="1368">
          <cell r="F1368">
            <v>32300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>
            <v>0</v>
          </cell>
          <cell r="X1368">
            <v>0</v>
          </cell>
          <cell r="Y1368">
            <v>0</v>
          </cell>
          <cell r="Z1368">
            <v>0</v>
          </cell>
          <cell r="AA1368">
            <v>0</v>
          </cell>
          <cell r="AB1368">
            <v>0</v>
          </cell>
          <cell r="AC1368">
            <v>32300</v>
          </cell>
          <cell r="AD1368">
            <v>0</v>
          </cell>
          <cell r="AE1368">
            <v>0</v>
          </cell>
          <cell r="AF1368">
            <v>0</v>
          </cell>
          <cell r="AG1368">
            <v>0</v>
          </cell>
          <cell r="AH1368">
            <v>0</v>
          </cell>
          <cell r="AI1368">
            <v>0</v>
          </cell>
          <cell r="AJ1368">
            <v>0</v>
          </cell>
          <cell r="AK1368">
            <v>0</v>
          </cell>
          <cell r="AL1368">
            <v>0</v>
          </cell>
          <cell r="AM1368">
            <v>0</v>
          </cell>
          <cell r="AN1368">
            <v>0</v>
          </cell>
          <cell r="AO1368">
            <v>0</v>
          </cell>
          <cell r="AP1368">
            <v>0</v>
          </cell>
          <cell r="AT1368">
            <v>0</v>
          </cell>
          <cell r="AU1368">
            <v>0</v>
          </cell>
          <cell r="AV1368">
            <v>0</v>
          </cell>
          <cell r="AW1368">
            <v>0</v>
          </cell>
          <cell r="AX1368">
            <v>0</v>
          </cell>
          <cell r="AY1368">
            <v>0</v>
          </cell>
          <cell r="AZ1368">
            <v>0</v>
          </cell>
          <cell r="BA1368">
            <v>0</v>
          </cell>
          <cell r="BB1368">
            <v>0</v>
          </cell>
          <cell r="BG1368">
            <v>0</v>
          </cell>
          <cell r="BH1368">
            <v>32300</v>
          </cell>
          <cell r="BI1368">
            <v>32300</v>
          </cell>
        </row>
        <row r="1369">
          <cell r="F1369">
            <v>2584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>
            <v>0</v>
          </cell>
          <cell r="X1369">
            <v>0</v>
          </cell>
          <cell r="Y1369">
            <v>0</v>
          </cell>
          <cell r="Z1369">
            <v>0</v>
          </cell>
          <cell r="AA1369">
            <v>0</v>
          </cell>
          <cell r="AB1369">
            <v>0</v>
          </cell>
          <cell r="AC1369">
            <v>2584</v>
          </cell>
          <cell r="AD1369">
            <v>0</v>
          </cell>
          <cell r="AE1369">
            <v>0</v>
          </cell>
          <cell r="AF1369">
            <v>0</v>
          </cell>
          <cell r="AG1369">
            <v>0</v>
          </cell>
          <cell r="AH1369">
            <v>0</v>
          </cell>
          <cell r="AI1369">
            <v>0</v>
          </cell>
          <cell r="AJ1369">
            <v>0</v>
          </cell>
          <cell r="AK1369">
            <v>0</v>
          </cell>
          <cell r="AL1369">
            <v>0</v>
          </cell>
          <cell r="AM1369">
            <v>0</v>
          </cell>
          <cell r="AN1369">
            <v>0</v>
          </cell>
          <cell r="AO1369">
            <v>0</v>
          </cell>
          <cell r="AP1369">
            <v>0</v>
          </cell>
          <cell r="AT1369">
            <v>0</v>
          </cell>
          <cell r="AU1369">
            <v>0</v>
          </cell>
          <cell r="AV1369">
            <v>0</v>
          </cell>
          <cell r="AW1369">
            <v>0</v>
          </cell>
          <cell r="AX1369">
            <v>0</v>
          </cell>
          <cell r="AY1369">
            <v>0</v>
          </cell>
          <cell r="AZ1369">
            <v>0</v>
          </cell>
          <cell r="BA1369">
            <v>0</v>
          </cell>
          <cell r="BB1369">
            <v>0</v>
          </cell>
          <cell r="BG1369">
            <v>0</v>
          </cell>
          <cell r="BH1369">
            <v>2584</v>
          </cell>
          <cell r="BI1369">
            <v>2584</v>
          </cell>
        </row>
        <row r="1370">
          <cell r="F1370">
            <v>2090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>
            <v>0</v>
          </cell>
          <cell r="X1370">
            <v>0</v>
          </cell>
          <cell r="Y1370">
            <v>0</v>
          </cell>
          <cell r="Z1370">
            <v>0</v>
          </cell>
          <cell r="AA1370">
            <v>0</v>
          </cell>
          <cell r="AB1370">
            <v>0</v>
          </cell>
          <cell r="AC1370">
            <v>2090</v>
          </cell>
          <cell r="AD1370">
            <v>0</v>
          </cell>
          <cell r="AE1370">
            <v>0</v>
          </cell>
          <cell r="AF1370">
            <v>0</v>
          </cell>
          <cell r="AG1370">
            <v>0</v>
          </cell>
          <cell r="AH1370">
            <v>0</v>
          </cell>
          <cell r="AI1370">
            <v>0</v>
          </cell>
          <cell r="AJ1370">
            <v>0</v>
          </cell>
          <cell r="AK1370">
            <v>0</v>
          </cell>
          <cell r="AL1370">
            <v>0</v>
          </cell>
          <cell r="AM1370">
            <v>0</v>
          </cell>
          <cell r="AN1370">
            <v>0</v>
          </cell>
          <cell r="AO1370">
            <v>0</v>
          </cell>
          <cell r="AP1370">
            <v>0</v>
          </cell>
          <cell r="AT1370">
            <v>0</v>
          </cell>
          <cell r="AU1370">
            <v>0</v>
          </cell>
          <cell r="AV1370">
            <v>0</v>
          </cell>
          <cell r="AW1370">
            <v>0</v>
          </cell>
          <cell r="AX1370">
            <v>0</v>
          </cell>
          <cell r="AY1370">
            <v>0</v>
          </cell>
          <cell r="AZ1370">
            <v>0</v>
          </cell>
          <cell r="BA1370">
            <v>0</v>
          </cell>
          <cell r="BB1370">
            <v>0</v>
          </cell>
          <cell r="BG1370">
            <v>0</v>
          </cell>
          <cell r="BH1370">
            <v>2090</v>
          </cell>
          <cell r="BI1370">
            <v>2090</v>
          </cell>
        </row>
        <row r="1371">
          <cell r="F1371">
            <v>2310</v>
          </cell>
          <cell r="K1371">
            <v>0</v>
          </cell>
          <cell r="L1371">
            <v>0</v>
          </cell>
          <cell r="M1371">
            <v>0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0</v>
          </cell>
          <cell r="V1371">
            <v>0</v>
          </cell>
          <cell r="X1371">
            <v>0</v>
          </cell>
          <cell r="Y1371">
            <v>0</v>
          </cell>
          <cell r="Z1371">
            <v>0</v>
          </cell>
          <cell r="AA1371">
            <v>0</v>
          </cell>
          <cell r="AB1371">
            <v>0</v>
          </cell>
          <cell r="AC1371">
            <v>2310</v>
          </cell>
          <cell r="AD1371">
            <v>0</v>
          </cell>
          <cell r="AE1371">
            <v>0</v>
          </cell>
          <cell r="AF1371">
            <v>0</v>
          </cell>
          <cell r="AG1371">
            <v>0</v>
          </cell>
          <cell r="AH1371">
            <v>0</v>
          </cell>
          <cell r="AI1371">
            <v>0</v>
          </cell>
          <cell r="AJ1371">
            <v>0</v>
          </cell>
          <cell r="AK1371">
            <v>0</v>
          </cell>
          <cell r="AL1371">
            <v>0</v>
          </cell>
          <cell r="AM1371">
            <v>0</v>
          </cell>
          <cell r="AN1371">
            <v>0</v>
          </cell>
          <cell r="AO1371">
            <v>0</v>
          </cell>
          <cell r="AP1371">
            <v>0</v>
          </cell>
          <cell r="AT1371">
            <v>0</v>
          </cell>
          <cell r="AU1371">
            <v>0</v>
          </cell>
          <cell r="AV1371">
            <v>0</v>
          </cell>
          <cell r="AW1371">
            <v>0</v>
          </cell>
          <cell r="AX1371">
            <v>0</v>
          </cell>
          <cell r="AY1371">
            <v>0</v>
          </cell>
          <cell r="AZ1371">
            <v>0</v>
          </cell>
          <cell r="BA1371">
            <v>0</v>
          </cell>
          <cell r="BB1371">
            <v>0</v>
          </cell>
          <cell r="BG1371">
            <v>0</v>
          </cell>
          <cell r="BH1371">
            <v>2310</v>
          </cell>
          <cell r="BI1371">
            <v>2310</v>
          </cell>
        </row>
        <row r="1372">
          <cell r="F1372">
            <v>287.5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0</v>
          </cell>
          <cell r="V1372">
            <v>0</v>
          </cell>
          <cell r="X1372">
            <v>0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C1372">
            <v>287.5</v>
          </cell>
          <cell r="AD1372">
            <v>0</v>
          </cell>
          <cell r="AE1372">
            <v>0</v>
          </cell>
          <cell r="AF1372">
            <v>0</v>
          </cell>
          <cell r="AG1372">
            <v>0</v>
          </cell>
          <cell r="AH1372">
            <v>0</v>
          </cell>
          <cell r="AI1372">
            <v>0</v>
          </cell>
          <cell r="AJ1372">
            <v>0</v>
          </cell>
          <cell r="AK1372">
            <v>0</v>
          </cell>
          <cell r="AL1372">
            <v>0</v>
          </cell>
          <cell r="AM1372">
            <v>0</v>
          </cell>
          <cell r="AN1372">
            <v>0</v>
          </cell>
          <cell r="AO1372">
            <v>0</v>
          </cell>
          <cell r="AP1372">
            <v>0</v>
          </cell>
          <cell r="AT1372">
            <v>0</v>
          </cell>
          <cell r="AU1372">
            <v>0</v>
          </cell>
          <cell r="AV1372">
            <v>0</v>
          </cell>
          <cell r="AW1372">
            <v>0</v>
          </cell>
          <cell r="AX1372">
            <v>0</v>
          </cell>
          <cell r="AY1372">
            <v>0</v>
          </cell>
          <cell r="AZ1372">
            <v>0</v>
          </cell>
          <cell r="BA1372">
            <v>0</v>
          </cell>
          <cell r="BB1372">
            <v>0</v>
          </cell>
          <cell r="BG1372">
            <v>0</v>
          </cell>
          <cell r="BH1372">
            <v>287.5</v>
          </cell>
          <cell r="BI1372">
            <v>287.5</v>
          </cell>
        </row>
        <row r="1373">
          <cell r="F1373">
            <v>5335.2000000000007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0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  <cell r="AB1373">
            <v>0</v>
          </cell>
          <cell r="AC1373">
            <v>5335.2000000000007</v>
          </cell>
          <cell r="AD1373">
            <v>0</v>
          </cell>
          <cell r="AE1373">
            <v>0</v>
          </cell>
          <cell r="AF1373">
            <v>0</v>
          </cell>
          <cell r="AG1373">
            <v>0</v>
          </cell>
          <cell r="AH1373">
            <v>0</v>
          </cell>
          <cell r="AI1373">
            <v>0</v>
          </cell>
          <cell r="AJ1373">
            <v>0</v>
          </cell>
          <cell r="AK1373">
            <v>0</v>
          </cell>
          <cell r="AL1373">
            <v>0</v>
          </cell>
          <cell r="AM1373">
            <v>0</v>
          </cell>
          <cell r="AN1373">
            <v>0</v>
          </cell>
          <cell r="AO1373">
            <v>0</v>
          </cell>
          <cell r="AP1373">
            <v>0</v>
          </cell>
          <cell r="AT1373">
            <v>0</v>
          </cell>
          <cell r="AU1373">
            <v>0</v>
          </cell>
          <cell r="AV1373">
            <v>0</v>
          </cell>
          <cell r="AW1373">
            <v>0</v>
          </cell>
          <cell r="AX1373">
            <v>0</v>
          </cell>
          <cell r="AY1373">
            <v>0</v>
          </cell>
          <cell r="AZ1373">
            <v>0</v>
          </cell>
          <cell r="BA1373">
            <v>0</v>
          </cell>
          <cell r="BB1373">
            <v>0</v>
          </cell>
          <cell r="BG1373">
            <v>0</v>
          </cell>
          <cell r="BH1373">
            <v>5335.2000000000007</v>
          </cell>
          <cell r="BI1373">
            <v>5335.2000000000007</v>
          </cell>
        </row>
        <row r="1374">
          <cell r="F1374">
            <v>48215.4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0</v>
          </cell>
          <cell r="X1374">
            <v>0</v>
          </cell>
          <cell r="Y1374">
            <v>0</v>
          </cell>
          <cell r="Z1374">
            <v>0</v>
          </cell>
          <cell r="AA1374">
            <v>0</v>
          </cell>
          <cell r="AB1374">
            <v>0</v>
          </cell>
          <cell r="AC1374">
            <v>48215.4</v>
          </cell>
          <cell r="AD1374">
            <v>0</v>
          </cell>
          <cell r="AE1374">
            <v>0</v>
          </cell>
          <cell r="AF1374">
            <v>0</v>
          </cell>
          <cell r="AG1374">
            <v>0</v>
          </cell>
          <cell r="AH1374">
            <v>0</v>
          </cell>
          <cell r="AI1374">
            <v>0</v>
          </cell>
          <cell r="AJ1374">
            <v>0</v>
          </cell>
          <cell r="AK1374">
            <v>0</v>
          </cell>
          <cell r="AL1374">
            <v>0</v>
          </cell>
          <cell r="AM1374">
            <v>0</v>
          </cell>
          <cell r="AN1374">
            <v>0</v>
          </cell>
          <cell r="AO1374">
            <v>0</v>
          </cell>
          <cell r="AP1374">
            <v>0</v>
          </cell>
          <cell r="AT1374">
            <v>0</v>
          </cell>
          <cell r="AU1374">
            <v>0</v>
          </cell>
          <cell r="AV1374">
            <v>0</v>
          </cell>
          <cell r="AW1374">
            <v>0</v>
          </cell>
          <cell r="AX1374">
            <v>0</v>
          </cell>
          <cell r="AY1374">
            <v>0</v>
          </cell>
          <cell r="AZ1374">
            <v>0</v>
          </cell>
          <cell r="BA1374">
            <v>0</v>
          </cell>
          <cell r="BB1374">
            <v>0</v>
          </cell>
          <cell r="BG1374">
            <v>0</v>
          </cell>
          <cell r="BH1374">
            <v>48215.4</v>
          </cell>
          <cell r="BI1374">
            <v>48215.4</v>
          </cell>
        </row>
        <row r="1375">
          <cell r="F1375">
            <v>21717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0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X1375">
            <v>0</v>
          </cell>
          <cell r="Y1375">
            <v>0</v>
          </cell>
          <cell r="Z1375">
            <v>0</v>
          </cell>
          <cell r="AA1375">
            <v>0</v>
          </cell>
          <cell r="AB1375">
            <v>0</v>
          </cell>
          <cell r="AC1375">
            <v>21717</v>
          </cell>
          <cell r="AD1375">
            <v>0</v>
          </cell>
          <cell r="AE1375">
            <v>0</v>
          </cell>
          <cell r="AF1375">
            <v>0</v>
          </cell>
          <cell r="AG1375">
            <v>0</v>
          </cell>
          <cell r="AH1375">
            <v>0</v>
          </cell>
          <cell r="AI1375">
            <v>0</v>
          </cell>
          <cell r="AJ1375">
            <v>0</v>
          </cell>
          <cell r="AK1375">
            <v>0</v>
          </cell>
          <cell r="AL1375">
            <v>0</v>
          </cell>
          <cell r="AM1375">
            <v>0</v>
          </cell>
          <cell r="AN1375">
            <v>0</v>
          </cell>
          <cell r="AO1375">
            <v>0</v>
          </cell>
          <cell r="AP1375">
            <v>0</v>
          </cell>
          <cell r="AT1375">
            <v>0</v>
          </cell>
          <cell r="AU1375">
            <v>0</v>
          </cell>
          <cell r="AV1375">
            <v>0</v>
          </cell>
          <cell r="AW1375">
            <v>0</v>
          </cell>
          <cell r="AX1375">
            <v>0</v>
          </cell>
          <cell r="AY1375">
            <v>0</v>
          </cell>
          <cell r="AZ1375">
            <v>0</v>
          </cell>
          <cell r="BA1375">
            <v>0</v>
          </cell>
          <cell r="BB1375">
            <v>0</v>
          </cell>
          <cell r="BG1375">
            <v>0</v>
          </cell>
          <cell r="BH1375">
            <v>21717</v>
          </cell>
          <cell r="BI1375">
            <v>21717</v>
          </cell>
        </row>
        <row r="1376">
          <cell r="F1376">
            <v>9747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X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0</v>
          </cell>
          <cell r="AC1376">
            <v>9747</v>
          </cell>
          <cell r="AD1376">
            <v>0</v>
          </cell>
          <cell r="AE1376">
            <v>0</v>
          </cell>
          <cell r="AF1376">
            <v>0</v>
          </cell>
          <cell r="AG1376">
            <v>0</v>
          </cell>
          <cell r="AH1376">
            <v>0</v>
          </cell>
          <cell r="AI1376">
            <v>0</v>
          </cell>
          <cell r="AJ1376">
            <v>0</v>
          </cell>
          <cell r="AK1376">
            <v>0</v>
          </cell>
          <cell r="AL1376">
            <v>0</v>
          </cell>
          <cell r="AM1376">
            <v>0</v>
          </cell>
          <cell r="AN1376">
            <v>0</v>
          </cell>
          <cell r="AO1376">
            <v>0</v>
          </cell>
          <cell r="AP1376">
            <v>0</v>
          </cell>
          <cell r="AT1376">
            <v>0</v>
          </cell>
          <cell r="AU1376">
            <v>0</v>
          </cell>
          <cell r="AV1376">
            <v>0</v>
          </cell>
          <cell r="AW1376">
            <v>0</v>
          </cell>
          <cell r="AX1376">
            <v>0</v>
          </cell>
          <cell r="AY1376">
            <v>0</v>
          </cell>
          <cell r="AZ1376">
            <v>0</v>
          </cell>
          <cell r="BA1376">
            <v>0</v>
          </cell>
          <cell r="BB1376">
            <v>0</v>
          </cell>
          <cell r="BG1376">
            <v>0</v>
          </cell>
          <cell r="BH1376">
            <v>9747</v>
          </cell>
          <cell r="BI1376">
            <v>9747</v>
          </cell>
        </row>
        <row r="1377">
          <cell r="F1377">
            <v>17340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  <cell r="O1377">
            <v>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0</v>
          </cell>
          <cell r="V1377">
            <v>0</v>
          </cell>
          <cell r="X1377">
            <v>0</v>
          </cell>
          <cell r="Y1377">
            <v>0</v>
          </cell>
          <cell r="Z1377">
            <v>0</v>
          </cell>
          <cell r="AA1377">
            <v>0</v>
          </cell>
          <cell r="AB1377">
            <v>0</v>
          </cell>
          <cell r="AC1377">
            <v>17340</v>
          </cell>
          <cell r="AD1377">
            <v>0</v>
          </cell>
          <cell r="AE1377">
            <v>0</v>
          </cell>
          <cell r="AF1377">
            <v>0</v>
          </cell>
          <cell r="AG1377">
            <v>0</v>
          </cell>
          <cell r="AH1377">
            <v>0</v>
          </cell>
          <cell r="AI1377">
            <v>0</v>
          </cell>
          <cell r="AJ1377">
            <v>0</v>
          </cell>
          <cell r="AK1377">
            <v>0</v>
          </cell>
          <cell r="AL1377">
            <v>0</v>
          </cell>
          <cell r="AM1377">
            <v>0</v>
          </cell>
          <cell r="AN1377">
            <v>0</v>
          </cell>
          <cell r="AO1377">
            <v>0</v>
          </cell>
          <cell r="AP1377">
            <v>0</v>
          </cell>
          <cell r="AT1377">
            <v>0</v>
          </cell>
          <cell r="AU1377">
            <v>0</v>
          </cell>
          <cell r="AV1377">
            <v>0</v>
          </cell>
          <cell r="AW1377">
            <v>0</v>
          </cell>
          <cell r="AX1377">
            <v>0</v>
          </cell>
          <cell r="AY1377">
            <v>0</v>
          </cell>
          <cell r="AZ1377">
            <v>0</v>
          </cell>
          <cell r="BA1377">
            <v>0</v>
          </cell>
          <cell r="BB1377">
            <v>0</v>
          </cell>
          <cell r="BG1377">
            <v>0</v>
          </cell>
          <cell r="BH1377">
            <v>17340</v>
          </cell>
          <cell r="BI1377">
            <v>17340</v>
          </cell>
        </row>
        <row r="1378">
          <cell r="F1378">
            <v>22848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>
            <v>0</v>
          </cell>
          <cell r="AC1378">
            <v>22848</v>
          </cell>
          <cell r="AD1378">
            <v>0</v>
          </cell>
          <cell r="AE1378">
            <v>0</v>
          </cell>
          <cell r="AF1378">
            <v>0</v>
          </cell>
          <cell r="AG1378">
            <v>0</v>
          </cell>
          <cell r="AH1378">
            <v>0</v>
          </cell>
          <cell r="AI1378">
            <v>0</v>
          </cell>
          <cell r="AJ1378">
            <v>0</v>
          </cell>
          <cell r="AK1378">
            <v>0</v>
          </cell>
          <cell r="AL1378">
            <v>0</v>
          </cell>
          <cell r="AM1378">
            <v>0</v>
          </cell>
          <cell r="AN1378">
            <v>0</v>
          </cell>
          <cell r="AO1378">
            <v>0</v>
          </cell>
          <cell r="AP1378">
            <v>0</v>
          </cell>
          <cell r="AT1378">
            <v>0</v>
          </cell>
          <cell r="AU1378">
            <v>0</v>
          </cell>
          <cell r="AV1378">
            <v>0</v>
          </cell>
          <cell r="AW1378">
            <v>0</v>
          </cell>
          <cell r="AX1378">
            <v>0</v>
          </cell>
          <cell r="AY1378">
            <v>0</v>
          </cell>
          <cell r="AZ1378">
            <v>0</v>
          </cell>
          <cell r="BA1378">
            <v>0</v>
          </cell>
          <cell r="BB1378">
            <v>0</v>
          </cell>
          <cell r="BG1378">
            <v>0</v>
          </cell>
          <cell r="BH1378">
            <v>22848</v>
          </cell>
          <cell r="BI1378">
            <v>22848</v>
          </cell>
        </row>
        <row r="1379">
          <cell r="F1379">
            <v>19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C1379">
            <v>19</v>
          </cell>
          <cell r="AD1379">
            <v>0</v>
          </cell>
          <cell r="AE1379">
            <v>0</v>
          </cell>
          <cell r="AF1379">
            <v>0</v>
          </cell>
          <cell r="AG1379">
            <v>0</v>
          </cell>
          <cell r="AH1379">
            <v>0</v>
          </cell>
          <cell r="AI1379">
            <v>0</v>
          </cell>
          <cell r="AJ1379">
            <v>0</v>
          </cell>
          <cell r="AK1379">
            <v>0</v>
          </cell>
          <cell r="AL1379">
            <v>0</v>
          </cell>
          <cell r="AM1379">
            <v>0</v>
          </cell>
          <cell r="AN1379">
            <v>0</v>
          </cell>
          <cell r="AO1379">
            <v>0</v>
          </cell>
          <cell r="AP1379">
            <v>0</v>
          </cell>
          <cell r="AT1379">
            <v>0</v>
          </cell>
          <cell r="AU1379">
            <v>0</v>
          </cell>
          <cell r="AV1379">
            <v>0</v>
          </cell>
          <cell r="AW1379">
            <v>0</v>
          </cell>
          <cell r="AX1379">
            <v>0</v>
          </cell>
          <cell r="AY1379">
            <v>0</v>
          </cell>
          <cell r="AZ1379">
            <v>0</v>
          </cell>
          <cell r="BA1379">
            <v>0</v>
          </cell>
          <cell r="BB1379">
            <v>0</v>
          </cell>
          <cell r="BG1379">
            <v>0</v>
          </cell>
          <cell r="BH1379">
            <v>19</v>
          </cell>
          <cell r="BI1379">
            <v>19</v>
          </cell>
        </row>
        <row r="1380">
          <cell r="F1380">
            <v>7837.5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0</v>
          </cell>
          <cell r="AC1380">
            <v>7837.5</v>
          </cell>
          <cell r="AD1380">
            <v>0</v>
          </cell>
          <cell r="AE1380">
            <v>0</v>
          </cell>
          <cell r="AF1380">
            <v>0</v>
          </cell>
          <cell r="AG1380">
            <v>0</v>
          </cell>
          <cell r="AH1380">
            <v>0</v>
          </cell>
          <cell r="AI1380">
            <v>0</v>
          </cell>
          <cell r="AJ1380">
            <v>0</v>
          </cell>
          <cell r="AK1380">
            <v>0</v>
          </cell>
          <cell r="AL1380">
            <v>0</v>
          </cell>
          <cell r="AM1380">
            <v>0</v>
          </cell>
          <cell r="AN1380">
            <v>0</v>
          </cell>
          <cell r="AO1380">
            <v>0</v>
          </cell>
          <cell r="AP1380">
            <v>0</v>
          </cell>
          <cell r="AT1380">
            <v>0</v>
          </cell>
          <cell r="AU1380">
            <v>0</v>
          </cell>
          <cell r="AV1380">
            <v>0</v>
          </cell>
          <cell r="AW1380">
            <v>0</v>
          </cell>
          <cell r="AX1380">
            <v>0</v>
          </cell>
          <cell r="AY1380">
            <v>0</v>
          </cell>
          <cell r="AZ1380">
            <v>0</v>
          </cell>
          <cell r="BA1380">
            <v>0</v>
          </cell>
          <cell r="BB1380">
            <v>0</v>
          </cell>
          <cell r="BG1380">
            <v>0</v>
          </cell>
          <cell r="BH1380">
            <v>7837.5</v>
          </cell>
          <cell r="BI1380">
            <v>7837.5</v>
          </cell>
        </row>
        <row r="1381">
          <cell r="F1381">
            <v>1530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X1381">
            <v>0</v>
          </cell>
          <cell r="Y1381">
            <v>0</v>
          </cell>
          <cell r="Z1381">
            <v>0</v>
          </cell>
          <cell r="AA1381">
            <v>0</v>
          </cell>
          <cell r="AB1381">
            <v>0</v>
          </cell>
          <cell r="AC1381">
            <v>1530</v>
          </cell>
          <cell r="AD1381">
            <v>0</v>
          </cell>
          <cell r="AE1381">
            <v>0</v>
          </cell>
          <cell r="AF1381">
            <v>0</v>
          </cell>
          <cell r="AG1381">
            <v>0</v>
          </cell>
          <cell r="AH1381">
            <v>0</v>
          </cell>
          <cell r="AI1381">
            <v>0</v>
          </cell>
          <cell r="AJ1381">
            <v>0</v>
          </cell>
          <cell r="AK1381">
            <v>0</v>
          </cell>
          <cell r="AL1381">
            <v>0</v>
          </cell>
          <cell r="AM1381">
            <v>0</v>
          </cell>
          <cell r="AN1381">
            <v>0</v>
          </cell>
          <cell r="AO1381">
            <v>0</v>
          </cell>
          <cell r="AP1381">
            <v>0</v>
          </cell>
          <cell r="AT1381">
            <v>0</v>
          </cell>
          <cell r="AU1381">
            <v>0</v>
          </cell>
          <cell r="AV1381">
            <v>0</v>
          </cell>
          <cell r="AW1381">
            <v>0</v>
          </cell>
          <cell r="AX1381">
            <v>0</v>
          </cell>
          <cell r="AY1381">
            <v>0</v>
          </cell>
          <cell r="AZ1381">
            <v>0</v>
          </cell>
          <cell r="BA1381">
            <v>0</v>
          </cell>
          <cell r="BB1381">
            <v>0</v>
          </cell>
          <cell r="BG1381">
            <v>0</v>
          </cell>
          <cell r="BH1381">
            <v>1530</v>
          </cell>
          <cell r="BI1381">
            <v>1530</v>
          </cell>
        </row>
        <row r="1382">
          <cell r="F1382">
            <v>6327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0</v>
          </cell>
          <cell r="V1382">
            <v>0</v>
          </cell>
          <cell r="X1382">
            <v>0</v>
          </cell>
          <cell r="Y1382">
            <v>0</v>
          </cell>
          <cell r="Z1382">
            <v>0</v>
          </cell>
          <cell r="AA1382">
            <v>0</v>
          </cell>
          <cell r="AB1382">
            <v>0</v>
          </cell>
          <cell r="AC1382">
            <v>6327</v>
          </cell>
          <cell r="AD1382">
            <v>0</v>
          </cell>
          <cell r="AE1382">
            <v>0</v>
          </cell>
          <cell r="AF1382">
            <v>0</v>
          </cell>
          <cell r="AG1382">
            <v>0</v>
          </cell>
          <cell r="AH1382">
            <v>0</v>
          </cell>
          <cell r="AI1382">
            <v>0</v>
          </cell>
          <cell r="AJ1382">
            <v>0</v>
          </cell>
          <cell r="AK1382">
            <v>0</v>
          </cell>
          <cell r="AL1382">
            <v>0</v>
          </cell>
          <cell r="AM1382">
            <v>0</v>
          </cell>
          <cell r="AN1382">
            <v>0</v>
          </cell>
          <cell r="AO1382">
            <v>0</v>
          </cell>
          <cell r="AP1382">
            <v>0</v>
          </cell>
          <cell r="AT1382">
            <v>0</v>
          </cell>
          <cell r="AU1382">
            <v>0</v>
          </cell>
          <cell r="AV1382">
            <v>0</v>
          </cell>
          <cell r="AW1382">
            <v>0</v>
          </cell>
          <cell r="AX1382">
            <v>0</v>
          </cell>
          <cell r="AY1382">
            <v>0</v>
          </cell>
          <cell r="AZ1382">
            <v>0</v>
          </cell>
          <cell r="BA1382">
            <v>0</v>
          </cell>
          <cell r="BB1382">
            <v>0</v>
          </cell>
          <cell r="BG1382">
            <v>0</v>
          </cell>
          <cell r="BH1382">
            <v>6327</v>
          </cell>
          <cell r="BI1382">
            <v>6327</v>
          </cell>
        </row>
        <row r="1383">
          <cell r="F1383">
            <v>1724731.42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X1383">
            <v>0</v>
          </cell>
          <cell r="Y1383">
            <v>0</v>
          </cell>
          <cell r="Z1383">
            <v>0</v>
          </cell>
          <cell r="AA1383">
            <v>0</v>
          </cell>
          <cell r="AB1383">
            <v>0</v>
          </cell>
          <cell r="AC1383">
            <v>1724731.42</v>
          </cell>
          <cell r="AD1383">
            <v>0</v>
          </cell>
          <cell r="AE1383">
            <v>0</v>
          </cell>
          <cell r="AF1383">
            <v>0</v>
          </cell>
          <cell r="AG1383">
            <v>0</v>
          </cell>
          <cell r="AH1383">
            <v>0</v>
          </cell>
          <cell r="AI1383">
            <v>0</v>
          </cell>
          <cell r="AJ1383">
            <v>0</v>
          </cell>
          <cell r="AK1383">
            <v>0</v>
          </cell>
          <cell r="AL1383">
            <v>0</v>
          </cell>
          <cell r="AM1383">
            <v>0</v>
          </cell>
          <cell r="AN1383">
            <v>0</v>
          </cell>
          <cell r="AO1383">
            <v>0</v>
          </cell>
          <cell r="AP1383">
            <v>0</v>
          </cell>
          <cell r="AT1383">
            <v>0</v>
          </cell>
          <cell r="AU1383">
            <v>0</v>
          </cell>
          <cell r="AV1383">
            <v>0</v>
          </cell>
          <cell r="AW1383">
            <v>0</v>
          </cell>
          <cell r="AX1383">
            <v>0</v>
          </cell>
          <cell r="AY1383">
            <v>0</v>
          </cell>
          <cell r="AZ1383">
            <v>0</v>
          </cell>
          <cell r="BA1383">
            <v>0</v>
          </cell>
          <cell r="BB1383">
            <v>0</v>
          </cell>
          <cell r="BG1383">
            <v>0</v>
          </cell>
          <cell r="BH1383">
            <v>1724731.42</v>
          </cell>
          <cell r="BI1383">
            <v>1724731.42</v>
          </cell>
        </row>
        <row r="1387">
          <cell r="F1387">
            <v>72.2</v>
          </cell>
          <cell r="K1387">
            <v>0</v>
          </cell>
          <cell r="L1387">
            <v>0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0</v>
          </cell>
          <cell r="V1387">
            <v>0</v>
          </cell>
          <cell r="X1387">
            <v>0</v>
          </cell>
          <cell r="Y1387">
            <v>0</v>
          </cell>
          <cell r="Z1387">
            <v>0</v>
          </cell>
          <cell r="AA1387">
            <v>0</v>
          </cell>
          <cell r="AB1387">
            <v>0</v>
          </cell>
          <cell r="AC1387">
            <v>72.2</v>
          </cell>
          <cell r="AD1387">
            <v>0</v>
          </cell>
          <cell r="AE1387">
            <v>0</v>
          </cell>
          <cell r="AF1387">
            <v>0</v>
          </cell>
          <cell r="AG1387">
            <v>0</v>
          </cell>
          <cell r="AH1387">
            <v>0</v>
          </cell>
          <cell r="AI1387">
            <v>0</v>
          </cell>
          <cell r="AJ1387">
            <v>0</v>
          </cell>
          <cell r="AK1387">
            <v>0</v>
          </cell>
          <cell r="AL1387">
            <v>0</v>
          </cell>
          <cell r="AM1387">
            <v>0</v>
          </cell>
          <cell r="AN1387">
            <v>0</v>
          </cell>
          <cell r="AO1387">
            <v>0</v>
          </cell>
          <cell r="AP1387">
            <v>0</v>
          </cell>
          <cell r="AT1387">
            <v>0</v>
          </cell>
          <cell r="AU1387">
            <v>0</v>
          </cell>
          <cell r="AV1387">
            <v>0</v>
          </cell>
          <cell r="AW1387">
            <v>0</v>
          </cell>
          <cell r="AX1387">
            <v>0</v>
          </cell>
          <cell r="AY1387">
            <v>0</v>
          </cell>
          <cell r="AZ1387">
            <v>0</v>
          </cell>
          <cell r="BA1387">
            <v>0</v>
          </cell>
          <cell r="BB1387">
            <v>0</v>
          </cell>
          <cell r="BG1387">
            <v>0</v>
          </cell>
          <cell r="BH1387">
            <v>72.2</v>
          </cell>
          <cell r="BI1387">
            <v>72.2</v>
          </cell>
        </row>
        <row r="1388">
          <cell r="F1388">
            <v>45.6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>
            <v>0</v>
          </cell>
          <cell r="X1388">
            <v>0</v>
          </cell>
          <cell r="Y1388">
            <v>0</v>
          </cell>
          <cell r="Z1388">
            <v>0</v>
          </cell>
          <cell r="AA1388">
            <v>0</v>
          </cell>
          <cell r="AB1388">
            <v>0</v>
          </cell>
          <cell r="AC1388">
            <v>45.6</v>
          </cell>
          <cell r="AD1388">
            <v>0</v>
          </cell>
          <cell r="AE1388">
            <v>0</v>
          </cell>
          <cell r="AF1388">
            <v>0</v>
          </cell>
          <cell r="AG1388">
            <v>0</v>
          </cell>
          <cell r="AH1388">
            <v>0</v>
          </cell>
          <cell r="AI1388">
            <v>0</v>
          </cell>
          <cell r="AJ1388">
            <v>0</v>
          </cell>
          <cell r="AK1388">
            <v>0</v>
          </cell>
          <cell r="AL1388">
            <v>0</v>
          </cell>
          <cell r="AM1388">
            <v>0</v>
          </cell>
          <cell r="AN1388">
            <v>0</v>
          </cell>
          <cell r="AO1388">
            <v>0</v>
          </cell>
          <cell r="AP1388">
            <v>0</v>
          </cell>
          <cell r="AT1388">
            <v>0</v>
          </cell>
          <cell r="AU1388">
            <v>0</v>
          </cell>
          <cell r="AV1388">
            <v>0</v>
          </cell>
          <cell r="AW1388">
            <v>0</v>
          </cell>
          <cell r="AX1388">
            <v>0</v>
          </cell>
          <cell r="AY1388">
            <v>0</v>
          </cell>
          <cell r="AZ1388">
            <v>0</v>
          </cell>
          <cell r="BA1388">
            <v>0</v>
          </cell>
          <cell r="BB1388">
            <v>0</v>
          </cell>
          <cell r="BG1388">
            <v>0</v>
          </cell>
          <cell r="BH1388">
            <v>45.6</v>
          </cell>
          <cell r="BI1388">
            <v>45.6</v>
          </cell>
        </row>
        <row r="1389">
          <cell r="F1389">
            <v>10906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>
            <v>0</v>
          </cell>
          <cell r="X1389">
            <v>0</v>
          </cell>
          <cell r="Y1389">
            <v>0</v>
          </cell>
          <cell r="Z1389">
            <v>0</v>
          </cell>
          <cell r="AA1389">
            <v>0</v>
          </cell>
          <cell r="AB1389">
            <v>0</v>
          </cell>
          <cell r="AC1389">
            <v>10906</v>
          </cell>
          <cell r="AD1389">
            <v>0</v>
          </cell>
          <cell r="AE1389">
            <v>0</v>
          </cell>
          <cell r="AF1389">
            <v>0</v>
          </cell>
          <cell r="AG1389">
            <v>0</v>
          </cell>
          <cell r="AH1389">
            <v>0</v>
          </cell>
          <cell r="AI1389">
            <v>0</v>
          </cell>
          <cell r="AJ1389">
            <v>0</v>
          </cell>
          <cell r="AK1389">
            <v>0</v>
          </cell>
          <cell r="AL1389">
            <v>0</v>
          </cell>
          <cell r="AM1389">
            <v>0</v>
          </cell>
          <cell r="AN1389">
            <v>0</v>
          </cell>
          <cell r="AO1389">
            <v>0</v>
          </cell>
          <cell r="AP1389">
            <v>0</v>
          </cell>
          <cell r="AT1389">
            <v>0</v>
          </cell>
          <cell r="AU1389">
            <v>0</v>
          </cell>
          <cell r="AV1389">
            <v>0</v>
          </cell>
          <cell r="AW1389">
            <v>0</v>
          </cell>
          <cell r="AX1389">
            <v>0</v>
          </cell>
          <cell r="AY1389">
            <v>0</v>
          </cell>
          <cell r="AZ1389">
            <v>0</v>
          </cell>
          <cell r="BA1389">
            <v>0</v>
          </cell>
          <cell r="BB1389">
            <v>0</v>
          </cell>
          <cell r="BG1389">
            <v>0</v>
          </cell>
          <cell r="BH1389">
            <v>10906</v>
          </cell>
          <cell r="BI1389">
            <v>10906</v>
          </cell>
        </row>
        <row r="1390">
          <cell r="F1390">
            <v>12541.9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>
            <v>0</v>
          </cell>
          <cell r="X1390">
            <v>0</v>
          </cell>
          <cell r="Y1390">
            <v>0</v>
          </cell>
          <cell r="Z1390">
            <v>0</v>
          </cell>
          <cell r="AA1390">
            <v>0</v>
          </cell>
          <cell r="AB1390">
            <v>0</v>
          </cell>
          <cell r="AC1390">
            <v>12541.9</v>
          </cell>
          <cell r="AD1390">
            <v>0</v>
          </cell>
          <cell r="AE1390">
            <v>0</v>
          </cell>
          <cell r="AF1390">
            <v>0</v>
          </cell>
          <cell r="AG1390">
            <v>0</v>
          </cell>
          <cell r="AH1390">
            <v>0</v>
          </cell>
          <cell r="AI1390">
            <v>0</v>
          </cell>
          <cell r="AJ1390">
            <v>0</v>
          </cell>
          <cell r="AK1390">
            <v>0</v>
          </cell>
          <cell r="AL1390">
            <v>0</v>
          </cell>
          <cell r="AM1390">
            <v>0</v>
          </cell>
          <cell r="AN1390">
            <v>0</v>
          </cell>
          <cell r="AO1390">
            <v>0</v>
          </cell>
          <cell r="AP1390">
            <v>0</v>
          </cell>
          <cell r="AT1390">
            <v>0</v>
          </cell>
          <cell r="AU1390">
            <v>0</v>
          </cell>
          <cell r="AV1390">
            <v>0</v>
          </cell>
          <cell r="AW1390">
            <v>0</v>
          </cell>
          <cell r="AX1390">
            <v>0</v>
          </cell>
          <cell r="AY1390">
            <v>0</v>
          </cell>
          <cell r="AZ1390">
            <v>0</v>
          </cell>
          <cell r="BA1390">
            <v>0</v>
          </cell>
          <cell r="BB1390">
            <v>0</v>
          </cell>
          <cell r="BG1390">
            <v>0</v>
          </cell>
          <cell r="BH1390">
            <v>12541.9</v>
          </cell>
          <cell r="BI1390">
            <v>12541.9</v>
          </cell>
        </row>
        <row r="1391">
          <cell r="F1391">
            <v>158.1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X1391">
            <v>0</v>
          </cell>
          <cell r="Y1391">
            <v>0</v>
          </cell>
          <cell r="Z1391">
            <v>0</v>
          </cell>
          <cell r="AA1391">
            <v>0</v>
          </cell>
          <cell r="AB1391">
            <v>0</v>
          </cell>
          <cell r="AC1391">
            <v>158.1</v>
          </cell>
          <cell r="AD1391">
            <v>0</v>
          </cell>
          <cell r="AE1391">
            <v>0</v>
          </cell>
          <cell r="AF1391">
            <v>0</v>
          </cell>
          <cell r="AG1391">
            <v>0</v>
          </cell>
          <cell r="AH1391">
            <v>0</v>
          </cell>
          <cell r="AI1391">
            <v>0</v>
          </cell>
          <cell r="AJ1391">
            <v>0</v>
          </cell>
          <cell r="AK1391">
            <v>0</v>
          </cell>
          <cell r="AL1391">
            <v>0</v>
          </cell>
          <cell r="AM1391">
            <v>0</v>
          </cell>
          <cell r="AN1391">
            <v>0</v>
          </cell>
          <cell r="AO1391">
            <v>0</v>
          </cell>
          <cell r="AP1391">
            <v>0</v>
          </cell>
          <cell r="AT1391">
            <v>0</v>
          </cell>
          <cell r="AU1391">
            <v>0</v>
          </cell>
          <cell r="AV1391">
            <v>0</v>
          </cell>
          <cell r="AW1391">
            <v>0</v>
          </cell>
          <cell r="AX1391">
            <v>0</v>
          </cell>
          <cell r="AY1391">
            <v>0</v>
          </cell>
          <cell r="AZ1391">
            <v>0</v>
          </cell>
          <cell r="BA1391">
            <v>0</v>
          </cell>
          <cell r="BB1391">
            <v>0</v>
          </cell>
          <cell r="BG1391">
            <v>0</v>
          </cell>
          <cell r="BH1391">
            <v>158.1</v>
          </cell>
          <cell r="BI1391">
            <v>158.1</v>
          </cell>
        </row>
        <row r="1392">
          <cell r="F1392">
            <v>34722.5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34722.5</v>
          </cell>
          <cell r="AD1392">
            <v>0</v>
          </cell>
          <cell r="AE1392">
            <v>0</v>
          </cell>
          <cell r="AF1392">
            <v>0</v>
          </cell>
          <cell r="AG1392">
            <v>0</v>
          </cell>
          <cell r="AH1392">
            <v>0</v>
          </cell>
          <cell r="AI1392">
            <v>0</v>
          </cell>
          <cell r="AJ1392">
            <v>0</v>
          </cell>
          <cell r="AK1392">
            <v>0</v>
          </cell>
          <cell r="AL1392">
            <v>0</v>
          </cell>
          <cell r="AM1392">
            <v>0</v>
          </cell>
          <cell r="AN1392">
            <v>0</v>
          </cell>
          <cell r="AO1392">
            <v>0</v>
          </cell>
          <cell r="AP1392">
            <v>0</v>
          </cell>
          <cell r="AT1392">
            <v>0</v>
          </cell>
          <cell r="AU1392">
            <v>0</v>
          </cell>
          <cell r="AV1392">
            <v>0</v>
          </cell>
          <cell r="AW1392">
            <v>0</v>
          </cell>
          <cell r="AX1392">
            <v>0</v>
          </cell>
          <cell r="AY1392">
            <v>0</v>
          </cell>
          <cell r="AZ1392">
            <v>0</v>
          </cell>
          <cell r="BA1392">
            <v>0</v>
          </cell>
          <cell r="BB1392">
            <v>0</v>
          </cell>
          <cell r="BG1392">
            <v>0</v>
          </cell>
          <cell r="BH1392">
            <v>34722.5</v>
          </cell>
          <cell r="BI1392">
            <v>34722.5</v>
          </cell>
        </row>
        <row r="1393">
          <cell r="F1393">
            <v>69597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>
            <v>0</v>
          </cell>
          <cell r="X1393">
            <v>0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  <cell r="AC1393">
            <v>69597</v>
          </cell>
          <cell r="AD1393">
            <v>0</v>
          </cell>
          <cell r="AE1393">
            <v>0</v>
          </cell>
          <cell r="AF1393">
            <v>0</v>
          </cell>
          <cell r="AG1393">
            <v>0</v>
          </cell>
          <cell r="AH1393">
            <v>0</v>
          </cell>
          <cell r="AI1393">
            <v>0</v>
          </cell>
          <cell r="AJ1393">
            <v>0</v>
          </cell>
          <cell r="AK1393">
            <v>0</v>
          </cell>
          <cell r="AL1393">
            <v>0</v>
          </cell>
          <cell r="AM1393">
            <v>0</v>
          </cell>
          <cell r="AN1393">
            <v>0</v>
          </cell>
          <cell r="AO1393">
            <v>0</v>
          </cell>
          <cell r="AP1393">
            <v>0</v>
          </cell>
          <cell r="AT1393">
            <v>0</v>
          </cell>
          <cell r="AU1393">
            <v>0</v>
          </cell>
          <cell r="AV1393">
            <v>0</v>
          </cell>
          <cell r="AW1393">
            <v>0</v>
          </cell>
          <cell r="AX1393">
            <v>0</v>
          </cell>
          <cell r="AY1393">
            <v>0</v>
          </cell>
          <cell r="AZ1393">
            <v>0</v>
          </cell>
          <cell r="BA1393">
            <v>0</v>
          </cell>
          <cell r="BB1393">
            <v>0</v>
          </cell>
          <cell r="BG1393">
            <v>0</v>
          </cell>
          <cell r="BH1393">
            <v>69597</v>
          </cell>
          <cell r="BI1393">
            <v>69597</v>
          </cell>
        </row>
        <row r="1394">
          <cell r="F1394">
            <v>117.3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0</v>
          </cell>
          <cell r="V1394">
            <v>0</v>
          </cell>
          <cell r="X1394">
            <v>0</v>
          </cell>
          <cell r="Y1394">
            <v>0</v>
          </cell>
          <cell r="Z1394">
            <v>0</v>
          </cell>
          <cell r="AA1394">
            <v>0</v>
          </cell>
          <cell r="AB1394">
            <v>0</v>
          </cell>
          <cell r="AC1394">
            <v>117.3</v>
          </cell>
          <cell r="AD1394">
            <v>0</v>
          </cell>
          <cell r="AE1394">
            <v>0</v>
          </cell>
          <cell r="AF1394">
            <v>0</v>
          </cell>
          <cell r="AG1394">
            <v>0</v>
          </cell>
          <cell r="AH1394">
            <v>0</v>
          </cell>
          <cell r="AI1394">
            <v>0</v>
          </cell>
          <cell r="AJ1394">
            <v>0</v>
          </cell>
          <cell r="AK1394">
            <v>0</v>
          </cell>
          <cell r="AL1394">
            <v>0</v>
          </cell>
          <cell r="AM1394">
            <v>0</v>
          </cell>
          <cell r="AN1394">
            <v>0</v>
          </cell>
          <cell r="AO1394">
            <v>0</v>
          </cell>
          <cell r="AP1394">
            <v>0</v>
          </cell>
          <cell r="AT1394">
            <v>0</v>
          </cell>
          <cell r="AU1394">
            <v>0</v>
          </cell>
          <cell r="AV1394">
            <v>0</v>
          </cell>
          <cell r="AW1394">
            <v>0</v>
          </cell>
          <cell r="AX1394">
            <v>0</v>
          </cell>
          <cell r="AY1394">
            <v>0</v>
          </cell>
          <cell r="AZ1394">
            <v>0</v>
          </cell>
          <cell r="BA1394">
            <v>0</v>
          </cell>
          <cell r="BB1394">
            <v>0</v>
          </cell>
          <cell r="BG1394">
            <v>0</v>
          </cell>
          <cell r="BH1394">
            <v>117.3</v>
          </cell>
          <cell r="BI1394">
            <v>117.3</v>
          </cell>
        </row>
        <row r="1395">
          <cell r="F1395">
            <v>5587.5599999999995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>
            <v>0</v>
          </cell>
          <cell r="X1395">
            <v>0</v>
          </cell>
          <cell r="Y1395">
            <v>0</v>
          </cell>
          <cell r="Z1395">
            <v>0</v>
          </cell>
          <cell r="AA1395">
            <v>0</v>
          </cell>
          <cell r="AB1395">
            <v>0</v>
          </cell>
          <cell r="AC1395">
            <v>5587.5599999999995</v>
          </cell>
          <cell r="AD1395">
            <v>0</v>
          </cell>
          <cell r="AE1395">
            <v>0</v>
          </cell>
          <cell r="AF1395">
            <v>0</v>
          </cell>
          <cell r="AG1395">
            <v>0</v>
          </cell>
          <cell r="AH1395">
            <v>0</v>
          </cell>
          <cell r="AI1395">
            <v>0</v>
          </cell>
          <cell r="AJ1395">
            <v>0</v>
          </cell>
          <cell r="AK1395">
            <v>0</v>
          </cell>
          <cell r="AL1395">
            <v>0</v>
          </cell>
          <cell r="AM1395">
            <v>0</v>
          </cell>
          <cell r="AN1395">
            <v>0</v>
          </cell>
          <cell r="AO1395">
            <v>0</v>
          </cell>
          <cell r="AP1395">
            <v>0</v>
          </cell>
          <cell r="AT1395">
            <v>0</v>
          </cell>
          <cell r="AU1395">
            <v>0</v>
          </cell>
          <cell r="AV1395">
            <v>0</v>
          </cell>
          <cell r="AW1395">
            <v>0</v>
          </cell>
          <cell r="AX1395">
            <v>0</v>
          </cell>
          <cell r="AY1395">
            <v>0</v>
          </cell>
          <cell r="AZ1395">
            <v>0</v>
          </cell>
          <cell r="BA1395">
            <v>0</v>
          </cell>
          <cell r="BB1395">
            <v>0</v>
          </cell>
          <cell r="BG1395">
            <v>0</v>
          </cell>
          <cell r="BH1395">
            <v>5587.5599999999995</v>
          </cell>
          <cell r="BI1395">
            <v>5587.5599999999995</v>
          </cell>
        </row>
        <row r="1396">
          <cell r="F1396">
            <v>632.4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X1396">
            <v>0</v>
          </cell>
          <cell r="Y1396">
            <v>0</v>
          </cell>
          <cell r="Z1396">
            <v>0</v>
          </cell>
          <cell r="AA1396">
            <v>0</v>
          </cell>
          <cell r="AB1396">
            <v>0</v>
          </cell>
          <cell r="AC1396">
            <v>632.4</v>
          </cell>
          <cell r="AD1396">
            <v>0</v>
          </cell>
          <cell r="AE1396">
            <v>0</v>
          </cell>
          <cell r="AF1396">
            <v>0</v>
          </cell>
          <cell r="AG1396">
            <v>0</v>
          </cell>
          <cell r="AH1396">
            <v>0</v>
          </cell>
          <cell r="AI1396">
            <v>0</v>
          </cell>
          <cell r="AJ1396">
            <v>0</v>
          </cell>
          <cell r="AK1396">
            <v>0</v>
          </cell>
          <cell r="AL1396">
            <v>0</v>
          </cell>
          <cell r="AM1396">
            <v>0</v>
          </cell>
          <cell r="AN1396">
            <v>0</v>
          </cell>
          <cell r="AO1396">
            <v>0</v>
          </cell>
          <cell r="AP1396">
            <v>0</v>
          </cell>
          <cell r="AT1396">
            <v>0</v>
          </cell>
          <cell r="AU1396">
            <v>0</v>
          </cell>
          <cell r="AV1396">
            <v>0</v>
          </cell>
          <cell r="AW1396">
            <v>0</v>
          </cell>
          <cell r="AX1396">
            <v>0</v>
          </cell>
          <cell r="AY1396">
            <v>0</v>
          </cell>
          <cell r="AZ1396">
            <v>0</v>
          </cell>
          <cell r="BA1396">
            <v>0</v>
          </cell>
          <cell r="BB1396">
            <v>0</v>
          </cell>
          <cell r="BG1396">
            <v>0</v>
          </cell>
          <cell r="BH1396">
            <v>632.4</v>
          </cell>
          <cell r="BI1396">
            <v>632.4</v>
          </cell>
        </row>
        <row r="1397">
          <cell r="F1397">
            <v>1162.8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0</v>
          </cell>
          <cell r="X1397">
            <v>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C1397">
            <v>1162.8</v>
          </cell>
          <cell r="AD1397">
            <v>0</v>
          </cell>
          <cell r="AE1397">
            <v>0</v>
          </cell>
          <cell r="AF1397">
            <v>0</v>
          </cell>
          <cell r="AG1397">
            <v>0</v>
          </cell>
          <cell r="AH1397">
            <v>0</v>
          </cell>
          <cell r="AI1397">
            <v>0</v>
          </cell>
          <cell r="AJ1397">
            <v>0</v>
          </cell>
          <cell r="AK1397">
            <v>0</v>
          </cell>
          <cell r="AL1397">
            <v>0</v>
          </cell>
          <cell r="AM1397">
            <v>0</v>
          </cell>
          <cell r="AN1397">
            <v>0</v>
          </cell>
          <cell r="AO1397">
            <v>0</v>
          </cell>
          <cell r="AP1397">
            <v>0</v>
          </cell>
          <cell r="AT1397">
            <v>0</v>
          </cell>
          <cell r="AU1397">
            <v>0</v>
          </cell>
          <cell r="AV1397">
            <v>0</v>
          </cell>
          <cell r="AW1397">
            <v>0</v>
          </cell>
          <cell r="AX1397">
            <v>0</v>
          </cell>
          <cell r="AY1397">
            <v>0</v>
          </cell>
          <cell r="AZ1397">
            <v>0</v>
          </cell>
          <cell r="BA1397">
            <v>0</v>
          </cell>
          <cell r="BB1397">
            <v>0</v>
          </cell>
          <cell r="BG1397">
            <v>0</v>
          </cell>
          <cell r="BH1397">
            <v>1162.8</v>
          </cell>
          <cell r="BI1397">
            <v>1162.8</v>
          </cell>
        </row>
        <row r="1398">
          <cell r="F1398">
            <v>30637.5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X1398">
            <v>0</v>
          </cell>
          <cell r="Y1398">
            <v>0</v>
          </cell>
          <cell r="Z1398">
            <v>0</v>
          </cell>
          <cell r="AA1398">
            <v>0</v>
          </cell>
          <cell r="AB1398">
            <v>0</v>
          </cell>
          <cell r="AC1398">
            <v>30637.5</v>
          </cell>
          <cell r="AD1398">
            <v>0</v>
          </cell>
          <cell r="AE1398">
            <v>0</v>
          </cell>
          <cell r="AF1398">
            <v>0</v>
          </cell>
          <cell r="AG1398">
            <v>0</v>
          </cell>
          <cell r="AH1398">
            <v>0</v>
          </cell>
          <cell r="AI1398">
            <v>0</v>
          </cell>
          <cell r="AJ1398">
            <v>0</v>
          </cell>
          <cell r="AK1398">
            <v>0</v>
          </cell>
          <cell r="AL1398">
            <v>0</v>
          </cell>
          <cell r="AM1398">
            <v>0</v>
          </cell>
          <cell r="AN1398">
            <v>0</v>
          </cell>
          <cell r="AO1398">
            <v>0</v>
          </cell>
          <cell r="AP1398">
            <v>0</v>
          </cell>
          <cell r="AT1398">
            <v>0</v>
          </cell>
          <cell r="AU1398">
            <v>0</v>
          </cell>
          <cell r="AV1398">
            <v>0</v>
          </cell>
          <cell r="AW1398">
            <v>0</v>
          </cell>
          <cell r="AX1398">
            <v>0</v>
          </cell>
          <cell r="AY1398">
            <v>0</v>
          </cell>
          <cell r="AZ1398">
            <v>0</v>
          </cell>
          <cell r="BA1398">
            <v>0</v>
          </cell>
          <cell r="BB1398">
            <v>0</v>
          </cell>
          <cell r="BG1398">
            <v>0</v>
          </cell>
          <cell r="BH1398">
            <v>30637.5</v>
          </cell>
          <cell r="BI1398">
            <v>30637.5</v>
          </cell>
        </row>
        <row r="1399">
          <cell r="F1399">
            <v>3933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>
            <v>0</v>
          </cell>
          <cell r="X1399">
            <v>0</v>
          </cell>
          <cell r="Y1399">
            <v>0</v>
          </cell>
          <cell r="Z1399">
            <v>0</v>
          </cell>
          <cell r="AA1399">
            <v>0</v>
          </cell>
          <cell r="AB1399">
            <v>0</v>
          </cell>
          <cell r="AC1399">
            <v>3933</v>
          </cell>
          <cell r="AD1399">
            <v>0</v>
          </cell>
          <cell r="AE1399">
            <v>0</v>
          </cell>
          <cell r="AF1399">
            <v>0</v>
          </cell>
          <cell r="AG1399">
            <v>0</v>
          </cell>
          <cell r="AH1399">
            <v>0</v>
          </cell>
          <cell r="AI1399">
            <v>0</v>
          </cell>
          <cell r="AJ1399">
            <v>0</v>
          </cell>
          <cell r="AK1399">
            <v>0</v>
          </cell>
          <cell r="AL1399">
            <v>0</v>
          </cell>
          <cell r="AM1399">
            <v>0</v>
          </cell>
          <cell r="AN1399">
            <v>0</v>
          </cell>
          <cell r="AO1399">
            <v>0</v>
          </cell>
          <cell r="AP1399">
            <v>0</v>
          </cell>
          <cell r="AT1399">
            <v>0</v>
          </cell>
          <cell r="AU1399">
            <v>0</v>
          </cell>
          <cell r="AV1399">
            <v>0</v>
          </cell>
          <cell r="AW1399">
            <v>0</v>
          </cell>
          <cell r="AX1399">
            <v>0</v>
          </cell>
          <cell r="AY1399">
            <v>0</v>
          </cell>
          <cell r="AZ1399">
            <v>0</v>
          </cell>
          <cell r="BA1399">
            <v>0</v>
          </cell>
          <cell r="BB1399">
            <v>0</v>
          </cell>
          <cell r="BG1399">
            <v>0</v>
          </cell>
          <cell r="BH1399">
            <v>3933</v>
          </cell>
          <cell r="BI1399">
            <v>3933</v>
          </cell>
        </row>
        <row r="1400">
          <cell r="F1400">
            <v>102887.4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0</v>
          </cell>
          <cell r="V1400">
            <v>0</v>
          </cell>
          <cell r="X1400">
            <v>0</v>
          </cell>
          <cell r="Y1400">
            <v>0</v>
          </cell>
          <cell r="Z1400">
            <v>0</v>
          </cell>
          <cell r="AA1400">
            <v>0</v>
          </cell>
          <cell r="AB1400">
            <v>0</v>
          </cell>
          <cell r="AC1400">
            <v>102887.4</v>
          </cell>
          <cell r="AD1400">
            <v>0</v>
          </cell>
          <cell r="AE1400">
            <v>0</v>
          </cell>
          <cell r="AF1400">
            <v>0</v>
          </cell>
          <cell r="AG1400">
            <v>0</v>
          </cell>
          <cell r="AH1400">
            <v>0</v>
          </cell>
          <cell r="AI1400">
            <v>0</v>
          </cell>
          <cell r="AJ1400">
            <v>0</v>
          </cell>
          <cell r="AK1400">
            <v>0</v>
          </cell>
          <cell r="AL1400">
            <v>0</v>
          </cell>
          <cell r="AM1400">
            <v>0</v>
          </cell>
          <cell r="AN1400">
            <v>0</v>
          </cell>
          <cell r="AO1400">
            <v>0</v>
          </cell>
          <cell r="AP1400">
            <v>0</v>
          </cell>
          <cell r="AT1400">
            <v>0</v>
          </cell>
          <cell r="AU1400">
            <v>0</v>
          </cell>
          <cell r="AV1400">
            <v>0</v>
          </cell>
          <cell r="AW1400">
            <v>0</v>
          </cell>
          <cell r="AX1400">
            <v>0</v>
          </cell>
          <cell r="AY1400">
            <v>0</v>
          </cell>
          <cell r="AZ1400">
            <v>0</v>
          </cell>
          <cell r="BA1400">
            <v>0</v>
          </cell>
          <cell r="BB1400">
            <v>0</v>
          </cell>
          <cell r="BG1400">
            <v>0</v>
          </cell>
          <cell r="BH1400">
            <v>102887.4</v>
          </cell>
          <cell r="BI1400">
            <v>102887.4</v>
          </cell>
        </row>
        <row r="1401">
          <cell r="F1401">
            <v>3929.2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0</v>
          </cell>
          <cell r="V1401">
            <v>0</v>
          </cell>
          <cell r="X1401">
            <v>0</v>
          </cell>
          <cell r="Y1401">
            <v>0</v>
          </cell>
          <cell r="Z1401">
            <v>0</v>
          </cell>
          <cell r="AA1401">
            <v>0</v>
          </cell>
          <cell r="AB1401">
            <v>0</v>
          </cell>
          <cell r="AC1401">
            <v>3929.2</v>
          </cell>
          <cell r="AD1401">
            <v>0</v>
          </cell>
          <cell r="AE1401">
            <v>0</v>
          </cell>
          <cell r="AF1401">
            <v>0</v>
          </cell>
          <cell r="AG1401">
            <v>0</v>
          </cell>
          <cell r="AH1401">
            <v>0</v>
          </cell>
          <cell r="AI1401">
            <v>0</v>
          </cell>
          <cell r="AJ1401">
            <v>0</v>
          </cell>
          <cell r="AK1401">
            <v>0</v>
          </cell>
          <cell r="AL1401">
            <v>0</v>
          </cell>
          <cell r="AM1401">
            <v>0</v>
          </cell>
          <cell r="AN1401">
            <v>0</v>
          </cell>
          <cell r="AO1401">
            <v>0</v>
          </cell>
          <cell r="AP1401">
            <v>0</v>
          </cell>
          <cell r="AT1401">
            <v>0</v>
          </cell>
          <cell r="AU1401">
            <v>0</v>
          </cell>
          <cell r="AV1401">
            <v>0</v>
          </cell>
          <cell r="AW1401">
            <v>0</v>
          </cell>
          <cell r="AX1401">
            <v>0</v>
          </cell>
          <cell r="AY1401">
            <v>0</v>
          </cell>
          <cell r="AZ1401">
            <v>0</v>
          </cell>
          <cell r="BA1401">
            <v>0</v>
          </cell>
          <cell r="BB1401">
            <v>0</v>
          </cell>
          <cell r="BG1401">
            <v>0</v>
          </cell>
          <cell r="BH1401">
            <v>3929.2</v>
          </cell>
          <cell r="BI1401">
            <v>3929.2</v>
          </cell>
        </row>
        <row r="1402">
          <cell r="F1402">
            <v>1590.3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>
            <v>0</v>
          </cell>
          <cell r="X1402">
            <v>0</v>
          </cell>
          <cell r="Y1402">
            <v>0</v>
          </cell>
          <cell r="Z1402">
            <v>0</v>
          </cell>
          <cell r="AA1402">
            <v>0</v>
          </cell>
          <cell r="AB1402">
            <v>0</v>
          </cell>
          <cell r="AC1402">
            <v>1590.3</v>
          </cell>
          <cell r="AD1402">
            <v>0</v>
          </cell>
          <cell r="AE1402">
            <v>0</v>
          </cell>
          <cell r="AF1402">
            <v>0</v>
          </cell>
          <cell r="AG1402">
            <v>0</v>
          </cell>
          <cell r="AH1402">
            <v>0</v>
          </cell>
          <cell r="AI1402">
            <v>0</v>
          </cell>
          <cell r="AJ1402">
            <v>0</v>
          </cell>
          <cell r="AK1402">
            <v>0</v>
          </cell>
          <cell r="AL1402">
            <v>0</v>
          </cell>
          <cell r="AM1402">
            <v>0</v>
          </cell>
          <cell r="AN1402">
            <v>0</v>
          </cell>
          <cell r="AO1402">
            <v>0</v>
          </cell>
          <cell r="AP1402">
            <v>0</v>
          </cell>
          <cell r="AT1402">
            <v>0</v>
          </cell>
          <cell r="AU1402">
            <v>0</v>
          </cell>
          <cell r="AV1402">
            <v>0</v>
          </cell>
          <cell r="AW1402">
            <v>0</v>
          </cell>
          <cell r="AX1402">
            <v>0</v>
          </cell>
          <cell r="AY1402">
            <v>0</v>
          </cell>
          <cell r="AZ1402">
            <v>0</v>
          </cell>
          <cell r="BA1402">
            <v>0</v>
          </cell>
          <cell r="BB1402">
            <v>0</v>
          </cell>
          <cell r="BG1402">
            <v>0</v>
          </cell>
          <cell r="BH1402">
            <v>1590.3</v>
          </cell>
          <cell r="BI1402">
            <v>1590.3</v>
          </cell>
        </row>
        <row r="1403">
          <cell r="F1403">
            <v>2460.5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0</v>
          </cell>
          <cell r="V1403">
            <v>0</v>
          </cell>
          <cell r="X1403">
            <v>0</v>
          </cell>
          <cell r="Y1403">
            <v>0</v>
          </cell>
          <cell r="Z1403">
            <v>0</v>
          </cell>
          <cell r="AA1403">
            <v>0</v>
          </cell>
          <cell r="AB1403">
            <v>0</v>
          </cell>
          <cell r="AC1403">
            <v>2460.5</v>
          </cell>
          <cell r="AD1403">
            <v>0</v>
          </cell>
          <cell r="AE1403">
            <v>0</v>
          </cell>
          <cell r="AF1403">
            <v>0</v>
          </cell>
          <cell r="AG1403">
            <v>0</v>
          </cell>
          <cell r="AH1403">
            <v>0</v>
          </cell>
          <cell r="AI1403">
            <v>0</v>
          </cell>
          <cell r="AJ1403">
            <v>0</v>
          </cell>
          <cell r="AK1403">
            <v>0</v>
          </cell>
          <cell r="AL1403">
            <v>0</v>
          </cell>
          <cell r="AM1403">
            <v>0</v>
          </cell>
          <cell r="AN1403">
            <v>0</v>
          </cell>
          <cell r="AO1403">
            <v>0</v>
          </cell>
          <cell r="AP1403">
            <v>0</v>
          </cell>
          <cell r="AT1403">
            <v>0</v>
          </cell>
          <cell r="AU1403">
            <v>0</v>
          </cell>
          <cell r="AV1403">
            <v>0</v>
          </cell>
          <cell r="AW1403">
            <v>0</v>
          </cell>
          <cell r="AX1403">
            <v>0</v>
          </cell>
          <cell r="AY1403">
            <v>0</v>
          </cell>
          <cell r="AZ1403">
            <v>0</v>
          </cell>
          <cell r="BA1403">
            <v>0</v>
          </cell>
          <cell r="BB1403">
            <v>0</v>
          </cell>
          <cell r="BG1403">
            <v>0</v>
          </cell>
          <cell r="BH1403">
            <v>2460.5</v>
          </cell>
          <cell r="BI1403">
            <v>2460.5</v>
          </cell>
        </row>
        <row r="1404">
          <cell r="F1404">
            <v>2565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>
            <v>0</v>
          </cell>
          <cell r="X1404">
            <v>0</v>
          </cell>
          <cell r="Y1404">
            <v>0</v>
          </cell>
          <cell r="Z1404">
            <v>0</v>
          </cell>
          <cell r="AA1404">
            <v>0</v>
          </cell>
          <cell r="AB1404">
            <v>0</v>
          </cell>
          <cell r="AC1404">
            <v>2565</v>
          </cell>
          <cell r="AD1404">
            <v>0</v>
          </cell>
          <cell r="AE1404">
            <v>0</v>
          </cell>
          <cell r="AF1404">
            <v>0</v>
          </cell>
          <cell r="AG1404">
            <v>0</v>
          </cell>
          <cell r="AH1404">
            <v>0</v>
          </cell>
          <cell r="AI1404">
            <v>0</v>
          </cell>
          <cell r="AJ1404">
            <v>0</v>
          </cell>
          <cell r="AK1404">
            <v>0</v>
          </cell>
          <cell r="AL1404">
            <v>0</v>
          </cell>
          <cell r="AM1404">
            <v>0</v>
          </cell>
          <cell r="AN1404">
            <v>0</v>
          </cell>
          <cell r="AO1404">
            <v>0</v>
          </cell>
          <cell r="AP1404">
            <v>0</v>
          </cell>
          <cell r="AT1404">
            <v>0</v>
          </cell>
          <cell r="AU1404">
            <v>0</v>
          </cell>
          <cell r="AV1404">
            <v>0</v>
          </cell>
          <cell r="AW1404">
            <v>0</v>
          </cell>
          <cell r="AX1404">
            <v>0</v>
          </cell>
          <cell r="AY1404">
            <v>0</v>
          </cell>
          <cell r="AZ1404">
            <v>0</v>
          </cell>
          <cell r="BA1404">
            <v>0</v>
          </cell>
          <cell r="BB1404">
            <v>0</v>
          </cell>
          <cell r="BG1404">
            <v>0</v>
          </cell>
          <cell r="BH1404">
            <v>2565</v>
          </cell>
          <cell r="BI1404">
            <v>2565</v>
          </cell>
        </row>
        <row r="1405">
          <cell r="F1405">
            <v>26330.2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0</v>
          </cell>
          <cell r="V1405">
            <v>0</v>
          </cell>
          <cell r="X1405">
            <v>0</v>
          </cell>
          <cell r="Y1405">
            <v>0</v>
          </cell>
          <cell r="Z1405">
            <v>0</v>
          </cell>
          <cell r="AA1405">
            <v>0</v>
          </cell>
          <cell r="AB1405">
            <v>0</v>
          </cell>
          <cell r="AC1405">
            <v>26330.2</v>
          </cell>
          <cell r="AD1405">
            <v>0</v>
          </cell>
          <cell r="AE1405">
            <v>0</v>
          </cell>
          <cell r="AF1405">
            <v>0</v>
          </cell>
          <cell r="AG1405">
            <v>0</v>
          </cell>
          <cell r="AH1405">
            <v>0</v>
          </cell>
          <cell r="AI1405">
            <v>0</v>
          </cell>
          <cell r="AJ1405">
            <v>0</v>
          </cell>
          <cell r="AK1405">
            <v>0</v>
          </cell>
          <cell r="AL1405">
            <v>0</v>
          </cell>
          <cell r="AM1405">
            <v>0</v>
          </cell>
          <cell r="AN1405">
            <v>0</v>
          </cell>
          <cell r="AO1405">
            <v>0</v>
          </cell>
          <cell r="AP1405">
            <v>0</v>
          </cell>
          <cell r="AT1405">
            <v>0</v>
          </cell>
          <cell r="AU1405">
            <v>0</v>
          </cell>
          <cell r="AV1405">
            <v>0</v>
          </cell>
          <cell r="AW1405">
            <v>0</v>
          </cell>
          <cell r="AX1405">
            <v>0</v>
          </cell>
          <cell r="AY1405">
            <v>0</v>
          </cell>
          <cell r="AZ1405">
            <v>0</v>
          </cell>
          <cell r="BA1405">
            <v>0</v>
          </cell>
          <cell r="BB1405">
            <v>0</v>
          </cell>
          <cell r="BG1405">
            <v>0</v>
          </cell>
          <cell r="BH1405">
            <v>26330.2</v>
          </cell>
          <cell r="BI1405">
            <v>26330.2</v>
          </cell>
        </row>
        <row r="1406">
          <cell r="F1406">
            <v>8669.7000000000007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0</v>
          </cell>
          <cell r="X1406">
            <v>0</v>
          </cell>
          <cell r="Y1406">
            <v>0</v>
          </cell>
          <cell r="Z1406">
            <v>0</v>
          </cell>
          <cell r="AA1406">
            <v>0</v>
          </cell>
          <cell r="AB1406">
            <v>0</v>
          </cell>
          <cell r="AC1406">
            <v>8669.7000000000007</v>
          </cell>
          <cell r="AD1406">
            <v>0</v>
          </cell>
          <cell r="AE1406">
            <v>0</v>
          </cell>
          <cell r="AF1406">
            <v>0</v>
          </cell>
          <cell r="AG1406">
            <v>0</v>
          </cell>
          <cell r="AH1406">
            <v>0</v>
          </cell>
          <cell r="AI1406">
            <v>0</v>
          </cell>
          <cell r="AJ1406">
            <v>0</v>
          </cell>
          <cell r="AK1406">
            <v>0</v>
          </cell>
          <cell r="AL1406">
            <v>0</v>
          </cell>
          <cell r="AM1406">
            <v>0</v>
          </cell>
          <cell r="AN1406">
            <v>0</v>
          </cell>
          <cell r="AO1406">
            <v>0</v>
          </cell>
          <cell r="AP1406">
            <v>0</v>
          </cell>
          <cell r="AT1406">
            <v>0</v>
          </cell>
          <cell r="AU1406">
            <v>0</v>
          </cell>
          <cell r="AV1406">
            <v>0</v>
          </cell>
          <cell r="AW1406">
            <v>0</v>
          </cell>
          <cell r="AX1406">
            <v>0</v>
          </cell>
          <cell r="AY1406">
            <v>0</v>
          </cell>
          <cell r="AZ1406">
            <v>0</v>
          </cell>
          <cell r="BA1406">
            <v>0</v>
          </cell>
          <cell r="BB1406">
            <v>0</v>
          </cell>
          <cell r="BG1406">
            <v>0</v>
          </cell>
          <cell r="BH1406">
            <v>8669.7000000000007</v>
          </cell>
          <cell r="BI1406">
            <v>8669.7000000000007</v>
          </cell>
        </row>
        <row r="1407">
          <cell r="F1407">
            <v>6802.25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>
            <v>0</v>
          </cell>
          <cell r="X1407">
            <v>0</v>
          </cell>
          <cell r="Y1407">
            <v>0</v>
          </cell>
          <cell r="Z1407">
            <v>0</v>
          </cell>
          <cell r="AA1407">
            <v>0</v>
          </cell>
          <cell r="AB1407">
            <v>0</v>
          </cell>
          <cell r="AC1407">
            <v>6802.25</v>
          </cell>
          <cell r="AD1407">
            <v>0</v>
          </cell>
          <cell r="AE1407">
            <v>0</v>
          </cell>
          <cell r="AF1407">
            <v>0</v>
          </cell>
          <cell r="AG1407">
            <v>0</v>
          </cell>
          <cell r="AH1407">
            <v>0</v>
          </cell>
          <cell r="AI1407">
            <v>0</v>
          </cell>
          <cell r="AJ1407">
            <v>0</v>
          </cell>
          <cell r="AK1407">
            <v>0</v>
          </cell>
          <cell r="AL1407">
            <v>0</v>
          </cell>
          <cell r="AM1407">
            <v>0</v>
          </cell>
          <cell r="AN1407">
            <v>0</v>
          </cell>
          <cell r="AO1407">
            <v>0</v>
          </cell>
          <cell r="AP1407">
            <v>0</v>
          </cell>
          <cell r="AT1407">
            <v>0</v>
          </cell>
          <cell r="AU1407">
            <v>0</v>
          </cell>
          <cell r="AV1407">
            <v>0</v>
          </cell>
          <cell r="AW1407">
            <v>0</v>
          </cell>
          <cell r="AX1407">
            <v>0</v>
          </cell>
          <cell r="AY1407">
            <v>0</v>
          </cell>
          <cell r="AZ1407">
            <v>0</v>
          </cell>
          <cell r="BA1407">
            <v>0</v>
          </cell>
          <cell r="BB1407">
            <v>0</v>
          </cell>
          <cell r="BG1407">
            <v>0</v>
          </cell>
          <cell r="BH1407">
            <v>6802.25</v>
          </cell>
          <cell r="BI1407">
            <v>6802.25</v>
          </cell>
        </row>
        <row r="1408">
          <cell r="F1408">
            <v>6555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0</v>
          </cell>
          <cell r="V1408">
            <v>0</v>
          </cell>
          <cell r="X1408">
            <v>0</v>
          </cell>
          <cell r="Y1408">
            <v>0</v>
          </cell>
          <cell r="Z1408">
            <v>0</v>
          </cell>
          <cell r="AA1408">
            <v>0</v>
          </cell>
          <cell r="AB1408">
            <v>0</v>
          </cell>
          <cell r="AC1408">
            <v>6555</v>
          </cell>
          <cell r="AD1408">
            <v>0</v>
          </cell>
          <cell r="AE1408">
            <v>0</v>
          </cell>
          <cell r="AF1408">
            <v>0</v>
          </cell>
          <cell r="AG1408">
            <v>0</v>
          </cell>
          <cell r="AH1408">
            <v>0</v>
          </cell>
          <cell r="AI1408">
            <v>0</v>
          </cell>
          <cell r="AJ1408">
            <v>0</v>
          </cell>
          <cell r="AK1408">
            <v>0</v>
          </cell>
          <cell r="AL1408">
            <v>0</v>
          </cell>
          <cell r="AM1408">
            <v>0</v>
          </cell>
          <cell r="AN1408">
            <v>0</v>
          </cell>
          <cell r="AO1408">
            <v>0</v>
          </cell>
          <cell r="AP1408">
            <v>0</v>
          </cell>
          <cell r="AT1408">
            <v>0</v>
          </cell>
          <cell r="AU1408">
            <v>0</v>
          </cell>
          <cell r="AV1408">
            <v>0</v>
          </cell>
          <cell r="AW1408">
            <v>0</v>
          </cell>
          <cell r="AX1408">
            <v>0</v>
          </cell>
          <cell r="AY1408">
            <v>0</v>
          </cell>
          <cell r="AZ1408">
            <v>0</v>
          </cell>
          <cell r="BA1408">
            <v>0</v>
          </cell>
          <cell r="BB1408">
            <v>0</v>
          </cell>
          <cell r="BG1408">
            <v>0</v>
          </cell>
          <cell r="BH1408">
            <v>6555</v>
          </cell>
          <cell r="BI1408">
            <v>6555</v>
          </cell>
        </row>
        <row r="1409">
          <cell r="F1409">
            <v>3230</v>
          </cell>
          <cell r="K1409">
            <v>0</v>
          </cell>
          <cell r="L1409">
            <v>0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0</v>
          </cell>
          <cell r="R1409">
            <v>0</v>
          </cell>
          <cell r="S1409">
            <v>0</v>
          </cell>
          <cell r="T1409">
            <v>0</v>
          </cell>
          <cell r="U1409">
            <v>0</v>
          </cell>
          <cell r="V1409">
            <v>0</v>
          </cell>
          <cell r="X1409">
            <v>0</v>
          </cell>
          <cell r="Y1409">
            <v>0</v>
          </cell>
          <cell r="Z1409">
            <v>0</v>
          </cell>
          <cell r="AA1409">
            <v>0</v>
          </cell>
          <cell r="AB1409">
            <v>0</v>
          </cell>
          <cell r="AC1409">
            <v>3230</v>
          </cell>
          <cell r="AD1409">
            <v>0</v>
          </cell>
          <cell r="AE1409">
            <v>0</v>
          </cell>
          <cell r="AF1409">
            <v>0</v>
          </cell>
          <cell r="AG1409">
            <v>0</v>
          </cell>
          <cell r="AH1409">
            <v>0</v>
          </cell>
          <cell r="AI1409">
            <v>0</v>
          </cell>
          <cell r="AJ1409">
            <v>0</v>
          </cell>
          <cell r="AK1409">
            <v>0</v>
          </cell>
          <cell r="AL1409">
            <v>0</v>
          </cell>
          <cell r="AM1409">
            <v>0</v>
          </cell>
          <cell r="AN1409">
            <v>0</v>
          </cell>
          <cell r="AO1409">
            <v>0</v>
          </cell>
          <cell r="AP1409">
            <v>0</v>
          </cell>
          <cell r="AT1409">
            <v>0</v>
          </cell>
          <cell r="AU1409">
            <v>0</v>
          </cell>
          <cell r="AV1409">
            <v>0</v>
          </cell>
          <cell r="AW1409">
            <v>0</v>
          </cell>
          <cell r="AX1409">
            <v>0</v>
          </cell>
          <cell r="AY1409">
            <v>0</v>
          </cell>
          <cell r="AZ1409">
            <v>0</v>
          </cell>
          <cell r="BA1409">
            <v>0</v>
          </cell>
          <cell r="BB1409">
            <v>0</v>
          </cell>
          <cell r="BG1409">
            <v>0</v>
          </cell>
          <cell r="BH1409">
            <v>3230</v>
          </cell>
          <cell r="BI1409">
            <v>3230</v>
          </cell>
        </row>
        <row r="1410">
          <cell r="F1410">
            <v>87393.600000000006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0</v>
          </cell>
          <cell r="P1410">
            <v>0</v>
          </cell>
          <cell r="Q1410">
            <v>0</v>
          </cell>
          <cell r="R1410">
            <v>0</v>
          </cell>
          <cell r="S1410">
            <v>0</v>
          </cell>
          <cell r="T1410">
            <v>0</v>
          </cell>
          <cell r="U1410">
            <v>0</v>
          </cell>
          <cell r="V1410">
            <v>0</v>
          </cell>
          <cell r="X1410">
            <v>0</v>
          </cell>
          <cell r="Y1410">
            <v>0</v>
          </cell>
          <cell r="Z1410">
            <v>0</v>
          </cell>
          <cell r="AA1410">
            <v>0</v>
          </cell>
          <cell r="AB1410">
            <v>0</v>
          </cell>
          <cell r="AC1410">
            <v>87393.600000000006</v>
          </cell>
          <cell r="AD1410">
            <v>0</v>
          </cell>
          <cell r="AE1410">
            <v>0</v>
          </cell>
          <cell r="AF1410">
            <v>0</v>
          </cell>
          <cell r="AG1410">
            <v>0</v>
          </cell>
          <cell r="AH1410">
            <v>0</v>
          </cell>
          <cell r="AI1410">
            <v>0</v>
          </cell>
          <cell r="AJ1410">
            <v>0</v>
          </cell>
          <cell r="AK1410">
            <v>0</v>
          </cell>
          <cell r="AL1410">
            <v>0</v>
          </cell>
          <cell r="AM1410">
            <v>0</v>
          </cell>
          <cell r="AN1410">
            <v>0</v>
          </cell>
          <cell r="AO1410">
            <v>0</v>
          </cell>
          <cell r="AP1410">
            <v>0</v>
          </cell>
          <cell r="AT1410">
            <v>0</v>
          </cell>
          <cell r="AU1410">
            <v>0</v>
          </cell>
          <cell r="AV1410">
            <v>0</v>
          </cell>
          <cell r="AW1410">
            <v>0</v>
          </cell>
          <cell r="AX1410">
            <v>0</v>
          </cell>
          <cell r="AY1410">
            <v>0</v>
          </cell>
          <cell r="AZ1410">
            <v>0</v>
          </cell>
          <cell r="BA1410">
            <v>0</v>
          </cell>
          <cell r="BB1410">
            <v>0</v>
          </cell>
          <cell r="BG1410">
            <v>0</v>
          </cell>
          <cell r="BH1410">
            <v>87393.600000000006</v>
          </cell>
          <cell r="BI1410">
            <v>87393.600000000006</v>
          </cell>
        </row>
        <row r="1411">
          <cell r="F1411">
            <v>442.7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0</v>
          </cell>
          <cell r="V1411">
            <v>0</v>
          </cell>
          <cell r="X1411">
            <v>0</v>
          </cell>
          <cell r="Y1411">
            <v>0</v>
          </cell>
          <cell r="Z1411">
            <v>0</v>
          </cell>
          <cell r="AA1411">
            <v>0</v>
          </cell>
          <cell r="AB1411">
            <v>0</v>
          </cell>
          <cell r="AC1411">
            <v>442.7</v>
          </cell>
          <cell r="AD1411">
            <v>0</v>
          </cell>
          <cell r="AE1411">
            <v>0</v>
          </cell>
          <cell r="AF1411">
            <v>0</v>
          </cell>
          <cell r="AG1411">
            <v>0</v>
          </cell>
          <cell r="AH1411">
            <v>0</v>
          </cell>
          <cell r="AI1411">
            <v>0</v>
          </cell>
          <cell r="AJ1411">
            <v>0</v>
          </cell>
          <cell r="AK1411">
            <v>0</v>
          </cell>
          <cell r="AL1411">
            <v>0</v>
          </cell>
          <cell r="AM1411">
            <v>0</v>
          </cell>
          <cell r="AN1411">
            <v>0</v>
          </cell>
          <cell r="AO1411">
            <v>0</v>
          </cell>
          <cell r="AP1411">
            <v>0</v>
          </cell>
          <cell r="AT1411">
            <v>0</v>
          </cell>
          <cell r="AU1411">
            <v>0</v>
          </cell>
          <cell r="AV1411">
            <v>0</v>
          </cell>
          <cell r="AW1411">
            <v>0</v>
          </cell>
          <cell r="AX1411">
            <v>0</v>
          </cell>
          <cell r="AY1411">
            <v>0</v>
          </cell>
          <cell r="AZ1411">
            <v>0</v>
          </cell>
          <cell r="BA1411">
            <v>0</v>
          </cell>
          <cell r="BB1411">
            <v>0</v>
          </cell>
          <cell r="BG1411">
            <v>0</v>
          </cell>
          <cell r="BH1411">
            <v>442.7</v>
          </cell>
          <cell r="BI1411">
            <v>442.7</v>
          </cell>
        </row>
        <row r="1415">
          <cell r="F1415">
            <v>161975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0</v>
          </cell>
          <cell r="V1415">
            <v>0</v>
          </cell>
          <cell r="X1415">
            <v>0</v>
          </cell>
          <cell r="Y1415">
            <v>0</v>
          </cell>
          <cell r="Z1415">
            <v>0</v>
          </cell>
          <cell r="AA1415">
            <v>0</v>
          </cell>
          <cell r="AB1415">
            <v>0</v>
          </cell>
          <cell r="AC1415">
            <v>161975</v>
          </cell>
          <cell r="AD1415">
            <v>0</v>
          </cell>
          <cell r="AE1415">
            <v>0</v>
          </cell>
          <cell r="AF1415">
            <v>0</v>
          </cell>
          <cell r="AG1415">
            <v>0</v>
          </cell>
          <cell r="AH1415">
            <v>0</v>
          </cell>
          <cell r="AI1415">
            <v>0</v>
          </cell>
          <cell r="AJ1415">
            <v>0</v>
          </cell>
          <cell r="AK1415">
            <v>0</v>
          </cell>
          <cell r="AL1415">
            <v>0</v>
          </cell>
          <cell r="AM1415">
            <v>0</v>
          </cell>
          <cell r="AN1415">
            <v>0</v>
          </cell>
          <cell r="AO1415">
            <v>0</v>
          </cell>
          <cell r="AP1415">
            <v>0</v>
          </cell>
          <cell r="AT1415">
            <v>0</v>
          </cell>
          <cell r="AU1415">
            <v>0</v>
          </cell>
          <cell r="AV1415">
            <v>0</v>
          </cell>
          <cell r="AW1415">
            <v>0</v>
          </cell>
          <cell r="AX1415">
            <v>0</v>
          </cell>
          <cell r="AY1415">
            <v>0</v>
          </cell>
          <cell r="AZ1415">
            <v>0</v>
          </cell>
          <cell r="BA1415">
            <v>0</v>
          </cell>
          <cell r="BB1415">
            <v>0</v>
          </cell>
          <cell r="BG1415">
            <v>0</v>
          </cell>
          <cell r="BH1415">
            <v>161975</v>
          </cell>
          <cell r="BI1415">
            <v>161975</v>
          </cell>
        </row>
        <row r="1416">
          <cell r="F1416">
            <v>212175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0</v>
          </cell>
          <cell r="P1416">
            <v>0</v>
          </cell>
          <cell r="Q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0</v>
          </cell>
          <cell r="V1416">
            <v>0</v>
          </cell>
          <cell r="X1416">
            <v>0</v>
          </cell>
          <cell r="Y1416">
            <v>0</v>
          </cell>
          <cell r="Z1416">
            <v>0</v>
          </cell>
          <cell r="AA1416">
            <v>0</v>
          </cell>
          <cell r="AB1416">
            <v>0</v>
          </cell>
          <cell r="AC1416">
            <v>212175</v>
          </cell>
          <cell r="AD1416">
            <v>0</v>
          </cell>
          <cell r="AE1416">
            <v>0</v>
          </cell>
          <cell r="AF1416">
            <v>0</v>
          </cell>
          <cell r="AG1416">
            <v>0</v>
          </cell>
          <cell r="AH1416">
            <v>0</v>
          </cell>
          <cell r="AI1416">
            <v>0</v>
          </cell>
          <cell r="AJ1416">
            <v>0</v>
          </cell>
          <cell r="AK1416">
            <v>0</v>
          </cell>
          <cell r="AL1416">
            <v>0</v>
          </cell>
          <cell r="AM1416">
            <v>0</v>
          </cell>
          <cell r="AN1416">
            <v>0</v>
          </cell>
          <cell r="AO1416">
            <v>0</v>
          </cell>
          <cell r="AP1416">
            <v>0</v>
          </cell>
          <cell r="AT1416">
            <v>0</v>
          </cell>
          <cell r="AU1416">
            <v>0</v>
          </cell>
          <cell r="AV1416">
            <v>0</v>
          </cell>
          <cell r="AW1416">
            <v>0</v>
          </cell>
          <cell r="AX1416">
            <v>0</v>
          </cell>
          <cell r="AY1416">
            <v>0</v>
          </cell>
          <cell r="AZ1416">
            <v>0</v>
          </cell>
          <cell r="BA1416">
            <v>0</v>
          </cell>
          <cell r="BB1416">
            <v>0</v>
          </cell>
          <cell r="BG1416">
            <v>0</v>
          </cell>
          <cell r="BH1416">
            <v>212175</v>
          </cell>
          <cell r="BI1416">
            <v>212175</v>
          </cell>
        </row>
        <row r="1417">
          <cell r="F1417">
            <v>402553.2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402553.2</v>
          </cell>
          <cell r="AD1417">
            <v>0</v>
          </cell>
          <cell r="AE1417">
            <v>0</v>
          </cell>
          <cell r="AF1417">
            <v>0</v>
          </cell>
          <cell r="AG1417">
            <v>0</v>
          </cell>
          <cell r="AH1417">
            <v>0</v>
          </cell>
          <cell r="AI1417">
            <v>0</v>
          </cell>
          <cell r="AJ1417">
            <v>0</v>
          </cell>
          <cell r="AK1417">
            <v>0</v>
          </cell>
          <cell r="AL1417">
            <v>0</v>
          </cell>
          <cell r="AM1417">
            <v>0</v>
          </cell>
          <cell r="AN1417">
            <v>0</v>
          </cell>
          <cell r="AO1417">
            <v>0</v>
          </cell>
          <cell r="AP1417">
            <v>0</v>
          </cell>
          <cell r="AT1417">
            <v>0</v>
          </cell>
          <cell r="AU1417">
            <v>0</v>
          </cell>
          <cell r="AV1417">
            <v>0</v>
          </cell>
          <cell r="AW1417">
            <v>0</v>
          </cell>
          <cell r="AX1417">
            <v>0</v>
          </cell>
          <cell r="AY1417">
            <v>0</v>
          </cell>
          <cell r="AZ1417">
            <v>0</v>
          </cell>
          <cell r="BA1417">
            <v>0</v>
          </cell>
          <cell r="BB1417">
            <v>0</v>
          </cell>
          <cell r="BG1417">
            <v>0</v>
          </cell>
          <cell r="BH1417">
            <v>402553.2</v>
          </cell>
          <cell r="BI1417">
            <v>402553.2</v>
          </cell>
        </row>
        <row r="1418">
          <cell r="F1418">
            <v>589950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0</v>
          </cell>
          <cell r="V1418">
            <v>0</v>
          </cell>
          <cell r="X1418">
            <v>0</v>
          </cell>
          <cell r="Y1418">
            <v>0</v>
          </cell>
          <cell r="Z1418">
            <v>0</v>
          </cell>
          <cell r="AA1418">
            <v>0</v>
          </cell>
          <cell r="AB1418">
            <v>0</v>
          </cell>
          <cell r="AC1418">
            <v>589950</v>
          </cell>
          <cell r="AD1418">
            <v>0</v>
          </cell>
          <cell r="AE1418">
            <v>0</v>
          </cell>
          <cell r="AF1418">
            <v>0</v>
          </cell>
          <cell r="AG1418">
            <v>0</v>
          </cell>
          <cell r="AH1418">
            <v>0</v>
          </cell>
          <cell r="AI1418">
            <v>0</v>
          </cell>
          <cell r="AJ1418">
            <v>0</v>
          </cell>
          <cell r="AK1418">
            <v>0</v>
          </cell>
          <cell r="AL1418">
            <v>0</v>
          </cell>
          <cell r="AM1418">
            <v>0</v>
          </cell>
          <cell r="AN1418">
            <v>0</v>
          </cell>
          <cell r="AO1418">
            <v>0</v>
          </cell>
          <cell r="AP1418">
            <v>0</v>
          </cell>
          <cell r="AT1418">
            <v>0</v>
          </cell>
          <cell r="AU1418">
            <v>0</v>
          </cell>
          <cell r="AV1418">
            <v>0</v>
          </cell>
          <cell r="AW1418">
            <v>0</v>
          </cell>
          <cell r="AX1418">
            <v>0</v>
          </cell>
          <cell r="AY1418">
            <v>0</v>
          </cell>
          <cell r="AZ1418">
            <v>0</v>
          </cell>
          <cell r="BA1418">
            <v>0</v>
          </cell>
          <cell r="BB1418">
            <v>0</v>
          </cell>
          <cell r="BG1418">
            <v>0</v>
          </cell>
          <cell r="BH1418">
            <v>589950</v>
          </cell>
          <cell r="BI1418">
            <v>589950</v>
          </cell>
        </row>
        <row r="1419">
          <cell r="F1419">
            <v>232560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0</v>
          </cell>
          <cell r="V1419">
            <v>0</v>
          </cell>
          <cell r="X1419">
            <v>0</v>
          </cell>
          <cell r="Y1419">
            <v>0</v>
          </cell>
          <cell r="Z1419">
            <v>0</v>
          </cell>
          <cell r="AA1419">
            <v>0</v>
          </cell>
          <cell r="AB1419">
            <v>0</v>
          </cell>
          <cell r="AC1419">
            <v>232560</v>
          </cell>
          <cell r="AD1419">
            <v>0</v>
          </cell>
          <cell r="AE1419">
            <v>0</v>
          </cell>
          <cell r="AF1419">
            <v>0</v>
          </cell>
          <cell r="AG1419">
            <v>0</v>
          </cell>
          <cell r="AH1419">
            <v>0</v>
          </cell>
          <cell r="AI1419">
            <v>0</v>
          </cell>
          <cell r="AJ1419">
            <v>0</v>
          </cell>
          <cell r="AK1419">
            <v>0</v>
          </cell>
          <cell r="AL1419">
            <v>0</v>
          </cell>
          <cell r="AM1419">
            <v>0</v>
          </cell>
          <cell r="AN1419">
            <v>0</v>
          </cell>
          <cell r="AO1419">
            <v>0</v>
          </cell>
          <cell r="AP1419">
            <v>0</v>
          </cell>
          <cell r="AT1419">
            <v>0</v>
          </cell>
          <cell r="AU1419">
            <v>0</v>
          </cell>
          <cell r="AV1419">
            <v>0</v>
          </cell>
          <cell r="AW1419">
            <v>0</v>
          </cell>
          <cell r="AX1419">
            <v>0</v>
          </cell>
          <cell r="AY1419">
            <v>0</v>
          </cell>
          <cell r="AZ1419">
            <v>0</v>
          </cell>
          <cell r="BA1419">
            <v>0</v>
          </cell>
          <cell r="BB1419">
            <v>0</v>
          </cell>
          <cell r="BG1419">
            <v>0</v>
          </cell>
          <cell r="BH1419">
            <v>232560</v>
          </cell>
          <cell r="BI1419">
            <v>232560</v>
          </cell>
        </row>
        <row r="1423">
          <cell r="F1423">
            <v>22851.059999999998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  <cell r="T1423">
            <v>0</v>
          </cell>
          <cell r="U1423">
            <v>0</v>
          </cell>
          <cell r="V1423">
            <v>0</v>
          </cell>
          <cell r="X1423">
            <v>0</v>
          </cell>
          <cell r="Y1423">
            <v>0</v>
          </cell>
          <cell r="Z1423">
            <v>0</v>
          </cell>
          <cell r="AA1423">
            <v>0</v>
          </cell>
          <cell r="AB1423">
            <v>0</v>
          </cell>
          <cell r="AC1423">
            <v>22851.059999999998</v>
          </cell>
          <cell r="AD1423">
            <v>0</v>
          </cell>
          <cell r="AE1423">
            <v>0</v>
          </cell>
          <cell r="AF1423">
            <v>0</v>
          </cell>
          <cell r="AG1423">
            <v>0</v>
          </cell>
          <cell r="AH1423">
            <v>0</v>
          </cell>
          <cell r="AI1423">
            <v>0</v>
          </cell>
          <cell r="AJ1423">
            <v>0</v>
          </cell>
          <cell r="AK1423">
            <v>0</v>
          </cell>
          <cell r="AL1423">
            <v>0</v>
          </cell>
          <cell r="AM1423">
            <v>0</v>
          </cell>
          <cell r="AN1423">
            <v>0</v>
          </cell>
          <cell r="AO1423">
            <v>0</v>
          </cell>
          <cell r="AP1423">
            <v>0</v>
          </cell>
          <cell r="AT1423">
            <v>0</v>
          </cell>
          <cell r="AU1423">
            <v>0</v>
          </cell>
          <cell r="AV1423">
            <v>0</v>
          </cell>
          <cell r="AW1423">
            <v>0</v>
          </cell>
          <cell r="AX1423">
            <v>0</v>
          </cell>
          <cell r="AY1423">
            <v>0</v>
          </cell>
          <cell r="AZ1423">
            <v>0</v>
          </cell>
          <cell r="BA1423">
            <v>0</v>
          </cell>
          <cell r="BB1423">
            <v>0</v>
          </cell>
          <cell r="BG1423">
            <v>0</v>
          </cell>
          <cell r="BH1423">
            <v>22851.059999999998</v>
          </cell>
          <cell r="BI1423">
            <v>22851.059999999998</v>
          </cell>
        </row>
        <row r="1424">
          <cell r="F1424">
            <v>8721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  <cell r="O1424">
            <v>0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  <cell r="T1424">
            <v>0</v>
          </cell>
          <cell r="U1424">
            <v>0</v>
          </cell>
          <cell r="V1424">
            <v>0</v>
          </cell>
          <cell r="X1424">
            <v>0</v>
          </cell>
          <cell r="Y1424">
            <v>0</v>
          </cell>
          <cell r="Z1424">
            <v>0</v>
          </cell>
          <cell r="AA1424">
            <v>0</v>
          </cell>
          <cell r="AB1424">
            <v>0</v>
          </cell>
          <cell r="AC1424">
            <v>8721</v>
          </cell>
          <cell r="AD1424">
            <v>0</v>
          </cell>
          <cell r="AE1424">
            <v>0</v>
          </cell>
          <cell r="AF1424">
            <v>0</v>
          </cell>
          <cell r="AG1424">
            <v>0</v>
          </cell>
          <cell r="AH1424">
            <v>0</v>
          </cell>
          <cell r="AI1424">
            <v>0</v>
          </cell>
          <cell r="AJ1424">
            <v>0</v>
          </cell>
          <cell r="AK1424">
            <v>0</v>
          </cell>
          <cell r="AL1424">
            <v>0</v>
          </cell>
          <cell r="AM1424">
            <v>0</v>
          </cell>
          <cell r="AN1424">
            <v>0</v>
          </cell>
          <cell r="AO1424">
            <v>0</v>
          </cell>
          <cell r="AP1424">
            <v>0</v>
          </cell>
          <cell r="AT1424">
            <v>0</v>
          </cell>
          <cell r="AU1424">
            <v>0</v>
          </cell>
          <cell r="AV1424">
            <v>0</v>
          </cell>
          <cell r="AW1424">
            <v>0</v>
          </cell>
          <cell r="AX1424">
            <v>0</v>
          </cell>
          <cell r="AY1424">
            <v>0</v>
          </cell>
          <cell r="AZ1424">
            <v>0</v>
          </cell>
          <cell r="BA1424">
            <v>0</v>
          </cell>
          <cell r="BB1424">
            <v>0</v>
          </cell>
          <cell r="BG1424">
            <v>0</v>
          </cell>
          <cell r="BH1424">
            <v>8721</v>
          </cell>
          <cell r="BI1424">
            <v>8721</v>
          </cell>
        </row>
        <row r="1425">
          <cell r="F1425">
            <v>42126</v>
          </cell>
          <cell r="K1425">
            <v>0</v>
          </cell>
          <cell r="L1425">
            <v>0</v>
          </cell>
          <cell r="M1425">
            <v>0</v>
          </cell>
          <cell r="N1425">
            <v>0</v>
          </cell>
          <cell r="O1425">
            <v>0</v>
          </cell>
          <cell r="P1425">
            <v>0</v>
          </cell>
          <cell r="Q1425">
            <v>0</v>
          </cell>
          <cell r="R1425">
            <v>0</v>
          </cell>
          <cell r="S1425">
            <v>0</v>
          </cell>
          <cell r="T1425">
            <v>0</v>
          </cell>
          <cell r="U1425">
            <v>0</v>
          </cell>
          <cell r="V1425">
            <v>0</v>
          </cell>
          <cell r="X1425">
            <v>0</v>
          </cell>
          <cell r="Y1425">
            <v>0</v>
          </cell>
          <cell r="Z1425">
            <v>0</v>
          </cell>
          <cell r="AA1425">
            <v>0</v>
          </cell>
          <cell r="AB1425">
            <v>0</v>
          </cell>
          <cell r="AC1425">
            <v>42126</v>
          </cell>
          <cell r="AD1425">
            <v>0</v>
          </cell>
          <cell r="AE1425">
            <v>0</v>
          </cell>
          <cell r="AF1425">
            <v>0</v>
          </cell>
          <cell r="AG1425">
            <v>0</v>
          </cell>
          <cell r="AH1425">
            <v>0</v>
          </cell>
          <cell r="AI1425">
            <v>0</v>
          </cell>
          <cell r="AJ1425">
            <v>0</v>
          </cell>
          <cell r="AK1425">
            <v>0</v>
          </cell>
          <cell r="AL1425">
            <v>0</v>
          </cell>
          <cell r="AM1425">
            <v>0</v>
          </cell>
          <cell r="AN1425">
            <v>0</v>
          </cell>
          <cell r="AO1425">
            <v>0</v>
          </cell>
          <cell r="AP1425">
            <v>0</v>
          </cell>
          <cell r="AT1425">
            <v>0</v>
          </cell>
          <cell r="AU1425">
            <v>0</v>
          </cell>
          <cell r="AV1425">
            <v>0</v>
          </cell>
          <cell r="AW1425">
            <v>0</v>
          </cell>
          <cell r="AX1425">
            <v>0</v>
          </cell>
          <cell r="AY1425">
            <v>0</v>
          </cell>
          <cell r="AZ1425">
            <v>0</v>
          </cell>
          <cell r="BA1425">
            <v>0</v>
          </cell>
          <cell r="BB1425">
            <v>0</v>
          </cell>
          <cell r="BG1425">
            <v>0</v>
          </cell>
          <cell r="BH1425">
            <v>42126</v>
          </cell>
          <cell r="BI1425">
            <v>42126</v>
          </cell>
        </row>
        <row r="1426">
          <cell r="F1426">
            <v>20976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X1426">
            <v>0</v>
          </cell>
          <cell r="Y1426">
            <v>0</v>
          </cell>
          <cell r="Z1426">
            <v>0</v>
          </cell>
          <cell r="AA1426">
            <v>0</v>
          </cell>
          <cell r="AB1426">
            <v>0</v>
          </cell>
          <cell r="AC1426">
            <v>20976</v>
          </cell>
          <cell r="AD1426">
            <v>0</v>
          </cell>
          <cell r="AE1426">
            <v>0</v>
          </cell>
          <cell r="AF1426">
            <v>0</v>
          </cell>
          <cell r="AG1426">
            <v>0</v>
          </cell>
          <cell r="AH1426">
            <v>0</v>
          </cell>
          <cell r="AI1426">
            <v>0</v>
          </cell>
          <cell r="AJ1426">
            <v>0</v>
          </cell>
          <cell r="AK1426">
            <v>0</v>
          </cell>
          <cell r="AL1426">
            <v>0</v>
          </cell>
          <cell r="AM1426">
            <v>0</v>
          </cell>
          <cell r="AN1426">
            <v>0</v>
          </cell>
          <cell r="AO1426">
            <v>0</v>
          </cell>
          <cell r="AP1426">
            <v>0</v>
          </cell>
          <cell r="AT1426">
            <v>0</v>
          </cell>
          <cell r="AU1426">
            <v>0</v>
          </cell>
          <cell r="AV1426">
            <v>0</v>
          </cell>
          <cell r="AW1426">
            <v>0</v>
          </cell>
          <cell r="AX1426">
            <v>0</v>
          </cell>
          <cell r="AY1426">
            <v>0</v>
          </cell>
          <cell r="AZ1426">
            <v>0</v>
          </cell>
          <cell r="BA1426">
            <v>0</v>
          </cell>
          <cell r="BB1426">
            <v>0</v>
          </cell>
          <cell r="BG1426">
            <v>0</v>
          </cell>
          <cell r="BH1426">
            <v>20976</v>
          </cell>
          <cell r="BI1426">
            <v>20976</v>
          </cell>
        </row>
        <row r="1427">
          <cell r="F1427">
            <v>1836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X1427">
            <v>0</v>
          </cell>
          <cell r="Y1427">
            <v>0</v>
          </cell>
          <cell r="Z1427">
            <v>0</v>
          </cell>
          <cell r="AA1427">
            <v>0</v>
          </cell>
          <cell r="AB1427">
            <v>0</v>
          </cell>
          <cell r="AC1427">
            <v>1836</v>
          </cell>
          <cell r="AD1427">
            <v>0</v>
          </cell>
          <cell r="AE1427">
            <v>0</v>
          </cell>
          <cell r="AF1427">
            <v>0</v>
          </cell>
          <cell r="AG1427">
            <v>0</v>
          </cell>
          <cell r="AH1427">
            <v>0</v>
          </cell>
          <cell r="AI1427">
            <v>0</v>
          </cell>
          <cell r="AJ1427">
            <v>0</v>
          </cell>
          <cell r="AK1427">
            <v>0</v>
          </cell>
          <cell r="AL1427">
            <v>0</v>
          </cell>
          <cell r="AM1427">
            <v>0</v>
          </cell>
          <cell r="AN1427">
            <v>0</v>
          </cell>
          <cell r="AO1427">
            <v>0</v>
          </cell>
          <cell r="AP1427">
            <v>0</v>
          </cell>
          <cell r="AT1427">
            <v>0</v>
          </cell>
          <cell r="AU1427">
            <v>0</v>
          </cell>
          <cell r="AV1427">
            <v>0</v>
          </cell>
          <cell r="AW1427">
            <v>0</v>
          </cell>
          <cell r="AX1427">
            <v>0</v>
          </cell>
          <cell r="AY1427">
            <v>0</v>
          </cell>
          <cell r="AZ1427">
            <v>0</v>
          </cell>
          <cell r="BA1427">
            <v>0</v>
          </cell>
          <cell r="BB1427">
            <v>0</v>
          </cell>
          <cell r="BG1427">
            <v>0</v>
          </cell>
          <cell r="BH1427">
            <v>1836</v>
          </cell>
          <cell r="BI1427">
            <v>1836</v>
          </cell>
        </row>
        <row r="1428">
          <cell r="F1428">
            <v>8560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0</v>
          </cell>
          <cell r="V1428">
            <v>0</v>
          </cell>
          <cell r="X1428">
            <v>0</v>
          </cell>
          <cell r="Y1428">
            <v>0</v>
          </cell>
          <cell r="Z1428">
            <v>0</v>
          </cell>
          <cell r="AA1428">
            <v>0</v>
          </cell>
          <cell r="AB1428">
            <v>0</v>
          </cell>
          <cell r="AC1428">
            <v>8560</v>
          </cell>
          <cell r="AD1428">
            <v>0</v>
          </cell>
          <cell r="AE1428">
            <v>0</v>
          </cell>
          <cell r="AF1428">
            <v>0</v>
          </cell>
          <cell r="AG1428">
            <v>0</v>
          </cell>
          <cell r="AH1428">
            <v>0</v>
          </cell>
          <cell r="AI1428">
            <v>0</v>
          </cell>
          <cell r="AJ1428">
            <v>0</v>
          </cell>
          <cell r="AK1428">
            <v>0</v>
          </cell>
          <cell r="AL1428">
            <v>0</v>
          </cell>
          <cell r="AM1428">
            <v>0</v>
          </cell>
          <cell r="AN1428">
            <v>0</v>
          </cell>
          <cell r="AO1428">
            <v>0</v>
          </cell>
          <cell r="AP1428">
            <v>0</v>
          </cell>
          <cell r="AT1428">
            <v>0</v>
          </cell>
          <cell r="AU1428">
            <v>0</v>
          </cell>
          <cell r="AV1428">
            <v>0</v>
          </cell>
          <cell r="AW1428">
            <v>0</v>
          </cell>
          <cell r="AX1428">
            <v>0</v>
          </cell>
          <cell r="AY1428">
            <v>0</v>
          </cell>
          <cell r="AZ1428">
            <v>0</v>
          </cell>
          <cell r="BA1428">
            <v>0</v>
          </cell>
          <cell r="BB1428">
            <v>0</v>
          </cell>
          <cell r="BG1428">
            <v>0</v>
          </cell>
          <cell r="BH1428">
            <v>8560</v>
          </cell>
          <cell r="BI1428">
            <v>8560</v>
          </cell>
        </row>
        <row r="1429">
          <cell r="F1429">
            <v>1353.75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0</v>
          </cell>
          <cell r="V1429">
            <v>0</v>
          </cell>
          <cell r="X1429">
            <v>0</v>
          </cell>
          <cell r="Y1429">
            <v>0</v>
          </cell>
          <cell r="Z1429">
            <v>0</v>
          </cell>
          <cell r="AA1429">
            <v>0</v>
          </cell>
          <cell r="AB1429">
            <v>0</v>
          </cell>
          <cell r="AC1429">
            <v>1353.75</v>
          </cell>
          <cell r="AD1429">
            <v>0</v>
          </cell>
          <cell r="AE1429">
            <v>0</v>
          </cell>
          <cell r="AF1429">
            <v>0</v>
          </cell>
          <cell r="AG1429">
            <v>0</v>
          </cell>
          <cell r="AH1429">
            <v>0</v>
          </cell>
          <cell r="AI1429">
            <v>0</v>
          </cell>
          <cell r="AJ1429">
            <v>0</v>
          </cell>
          <cell r="AK1429">
            <v>0</v>
          </cell>
          <cell r="AL1429">
            <v>0</v>
          </cell>
          <cell r="AM1429">
            <v>0</v>
          </cell>
          <cell r="AN1429">
            <v>0</v>
          </cell>
          <cell r="AO1429">
            <v>0</v>
          </cell>
          <cell r="AP1429">
            <v>0</v>
          </cell>
          <cell r="AT1429">
            <v>0</v>
          </cell>
          <cell r="AU1429">
            <v>0</v>
          </cell>
          <cell r="AV1429">
            <v>0</v>
          </cell>
          <cell r="AW1429">
            <v>0</v>
          </cell>
          <cell r="AX1429">
            <v>0</v>
          </cell>
          <cell r="AY1429">
            <v>0</v>
          </cell>
          <cell r="AZ1429">
            <v>0</v>
          </cell>
          <cell r="BA1429">
            <v>0</v>
          </cell>
          <cell r="BB1429">
            <v>0</v>
          </cell>
          <cell r="BG1429">
            <v>0</v>
          </cell>
          <cell r="BH1429">
            <v>1353.75</v>
          </cell>
          <cell r="BI1429">
            <v>1353.75</v>
          </cell>
        </row>
        <row r="1430">
          <cell r="F1430">
            <v>1279.08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1279.08</v>
          </cell>
          <cell r="AD1430">
            <v>0</v>
          </cell>
          <cell r="AE1430">
            <v>0</v>
          </cell>
          <cell r="AF1430">
            <v>0</v>
          </cell>
          <cell r="AG1430">
            <v>0</v>
          </cell>
          <cell r="AH1430">
            <v>0</v>
          </cell>
          <cell r="AI1430">
            <v>0</v>
          </cell>
          <cell r="AJ1430">
            <v>0</v>
          </cell>
          <cell r="AK1430">
            <v>0</v>
          </cell>
          <cell r="AL1430">
            <v>0</v>
          </cell>
          <cell r="AM1430">
            <v>0</v>
          </cell>
          <cell r="AN1430">
            <v>0</v>
          </cell>
          <cell r="AO1430">
            <v>0</v>
          </cell>
          <cell r="AP1430">
            <v>0</v>
          </cell>
          <cell r="AT1430">
            <v>0</v>
          </cell>
          <cell r="AU1430">
            <v>0</v>
          </cell>
          <cell r="AV1430">
            <v>0</v>
          </cell>
          <cell r="AW1430">
            <v>0</v>
          </cell>
          <cell r="AX1430">
            <v>0</v>
          </cell>
          <cell r="AY1430">
            <v>0</v>
          </cell>
          <cell r="AZ1430">
            <v>0</v>
          </cell>
          <cell r="BA1430">
            <v>0</v>
          </cell>
          <cell r="BB1430">
            <v>0</v>
          </cell>
          <cell r="BG1430">
            <v>0</v>
          </cell>
          <cell r="BH1430">
            <v>1279.08</v>
          </cell>
          <cell r="BI1430">
            <v>1279.08</v>
          </cell>
        </row>
        <row r="1431">
          <cell r="F1431">
            <v>7849.92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  <cell r="O1431">
            <v>0</v>
          </cell>
          <cell r="P1431">
            <v>0</v>
          </cell>
          <cell r="Q1431">
            <v>0</v>
          </cell>
          <cell r="R1431">
            <v>0</v>
          </cell>
          <cell r="S1431">
            <v>0</v>
          </cell>
          <cell r="T1431">
            <v>0</v>
          </cell>
          <cell r="U1431">
            <v>0</v>
          </cell>
          <cell r="V1431">
            <v>0</v>
          </cell>
          <cell r="X1431">
            <v>0</v>
          </cell>
          <cell r="Y1431">
            <v>0</v>
          </cell>
          <cell r="Z1431">
            <v>0</v>
          </cell>
          <cell r="AA1431">
            <v>0</v>
          </cell>
          <cell r="AB1431">
            <v>0</v>
          </cell>
          <cell r="AC1431">
            <v>7849.92</v>
          </cell>
          <cell r="AD1431">
            <v>0</v>
          </cell>
          <cell r="AE1431">
            <v>0</v>
          </cell>
          <cell r="AF1431">
            <v>0</v>
          </cell>
          <cell r="AG1431">
            <v>0</v>
          </cell>
          <cell r="AH1431">
            <v>0</v>
          </cell>
          <cell r="AI1431">
            <v>0</v>
          </cell>
          <cell r="AJ1431">
            <v>0</v>
          </cell>
          <cell r="AK1431">
            <v>0</v>
          </cell>
          <cell r="AL1431">
            <v>0</v>
          </cell>
          <cell r="AM1431">
            <v>0</v>
          </cell>
          <cell r="AN1431">
            <v>0</v>
          </cell>
          <cell r="AO1431">
            <v>0</v>
          </cell>
          <cell r="AP1431">
            <v>0</v>
          </cell>
          <cell r="AT1431">
            <v>0</v>
          </cell>
          <cell r="AU1431">
            <v>0</v>
          </cell>
          <cell r="AV1431">
            <v>0</v>
          </cell>
          <cell r="AW1431">
            <v>0</v>
          </cell>
          <cell r="AX1431">
            <v>0</v>
          </cell>
          <cell r="AY1431">
            <v>0</v>
          </cell>
          <cell r="AZ1431">
            <v>0</v>
          </cell>
          <cell r="BA1431">
            <v>0</v>
          </cell>
          <cell r="BB1431">
            <v>0</v>
          </cell>
          <cell r="BG1431">
            <v>0</v>
          </cell>
          <cell r="BH1431">
            <v>7849.92</v>
          </cell>
          <cell r="BI1431">
            <v>7849.92</v>
          </cell>
        </row>
        <row r="1432">
          <cell r="F1432">
            <v>3739.3199999999997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>
            <v>0</v>
          </cell>
          <cell r="X1432">
            <v>0</v>
          </cell>
          <cell r="Y1432">
            <v>0</v>
          </cell>
          <cell r="Z1432">
            <v>0</v>
          </cell>
          <cell r="AA1432">
            <v>0</v>
          </cell>
          <cell r="AB1432">
            <v>0</v>
          </cell>
          <cell r="AC1432">
            <v>3739.3199999999997</v>
          </cell>
          <cell r="AD1432">
            <v>0</v>
          </cell>
          <cell r="AE1432">
            <v>0</v>
          </cell>
          <cell r="AF1432">
            <v>0</v>
          </cell>
          <cell r="AG1432">
            <v>0</v>
          </cell>
          <cell r="AH1432">
            <v>0</v>
          </cell>
          <cell r="AI1432">
            <v>0</v>
          </cell>
          <cell r="AJ1432">
            <v>0</v>
          </cell>
          <cell r="AK1432">
            <v>0</v>
          </cell>
          <cell r="AL1432">
            <v>0</v>
          </cell>
          <cell r="AM1432">
            <v>0</v>
          </cell>
          <cell r="AN1432">
            <v>0</v>
          </cell>
          <cell r="AO1432">
            <v>0</v>
          </cell>
          <cell r="AP1432">
            <v>0</v>
          </cell>
          <cell r="AT1432">
            <v>0</v>
          </cell>
          <cell r="AU1432">
            <v>0</v>
          </cell>
          <cell r="AV1432">
            <v>0</v>
          </cell>
          <cell r="AW1432">
            <v>0</v>
          </cell>
          <cell r="AX1432">
            <v>0</v>
          </cell>
          <cell r="AY1432">
            <v>0</v>
          </cell>
          <cell r="AZ1432">
            <v>0</v>
          </cell>
          <cell r="BA1432">
            <v>0</v>
          </cell>
          <cell r="BB1432">
            <v>0</v>
          </cell>
          <cell r="BG1432">
            <v>0</v>
          </cell>
          <cell r="BH1432">
            <v>3739.3199999999997</v>
          </cell>
          <cell r="BI1432">
            <v>3739.3199999999997</v>
          </cell>
        </row>
        <row r="1433">
          <cell r="F1433">
            <v>11495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0</v>
          </cell>
          <cell r="V1433">
            <v>0</v>
          </cell>
          <cell r="X1433">
            <v>0</v>
          </cell>
          <cell r="Y1433">
            <v>0</v>
          </cell>
          <cell r="Z1433">
            <v>0</v>
          </cell>
          <cell r="AA1433">
            <v>0</v>
          </cell>
          <cell r="AB1433">
            <v>0</v>
          </cell>
          <cell r="AC1433">
            <v>11495</v>
          </cell>
          <cell r="AD1433">
            <v>0</v>
          </cell>
          <cell r="AE1433">
            <v>0</v>
          </cell>
          <cell r="AF1433">
            <v>0</v>
          </cell>
          <cell r="AG1433">
            <v>0</v>
          </cell>
          <cell r="AH1433">
            <v>0</v>
          </cell>
          <cell r="AI1433">
            <v>0</v>
          </cell>
          <cell r="AJ1433">
            <v>0</v>
          </cell>
          <cell r="AK1433">
            <v>0</v>
          </cell>
          <cell r="AL1433">
            <v>0</v>
          </cell>
          <cell r="AM1433">
            <v>0</v>
          </cell>
          <cell r="AN1433">
            <v>0</v>
          </cell>
          <cell r="AO1433">
            <v>0</v>
          </cell>
          <cell r="AP1433">
            <v>0</v>
          </cell>
          <cell r="AT1433">
            <v>0</v>
          </cell>
          <cell r="AU1433">
            <v>0</v>
          </cell>
          <cell r="AV1433">
            <v>0</v>
          </cell>
          <cell r="AW1433">
            <v>0</v>
          </cell>
          <cell r="AX1433">
            <v>0</v>
          </cell>
          <cell r="AY1433">
            <v>0</v>
          </cell>
          <cell r="AZ1433">
            <v>0</v>
          </cell>
          <cell r="BA1433">
            <v>0</v>
          </cell>
          <cell r="BB1433">
            <v>0</v>
          </cell>
          <cell r="BG1433">
            <v>0</v>
          </cell>
          <cell r="BH1433">
            <v>11495</v>
          </cell>
          <cell r="BI1433">
            <v>11495</v>
          </cell>
        </row>
        <row r="1434">
          <cell r="F1434">
            <v>361.08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0</v>
          </cell>
          <cell r="V1434">
            <v>0</v>
          </cell>
          <cell r="X1434">
            <v>0</v>
          </cell>
          <cell r="Y1434">
            <v>0</v>
          </cell>
          <cell r="Z1434">
            <v>0</v>
          </cell>
          <cell r="AA1434">
            <v>0</v>
          </cell>
          <cell r="AB1434">
            <v>0</v>
          </cell>
          <cell r="AC1434">
            <v>361.08</v>
          </cell>
          <cell r="AD1434">
            <v>0</v>
          </cell>
          <cell r="AE1434">
            <v>0</v>
          </cell>
          <cell r="AF1434">
            <v>0</v>
          </cell>
          <cell r="AG1434">
            <v>0</v>
          </cell>
          <cell r="AH1434">
            <v>0</v>
          </cell>
          <cell r="AI1434">
            <v>0</v>
          </cell>
          <cell r="AJ1434">
            <v>0</v>
          </cell>
          <cell r="AK1434">
            <v>0</v>
          </cell>
          <cell r="AL1434">
            <v>0</v>
          </cell>
          <cell r="AM1434">
            <v>0</v>
          </cell>
          <cell r="AN1434">
            <v>0</v>
          </cell>
          <cell r="AO1434">
            <v>0</v>
          </cell>
          <cell r="AP1434">
            <v>0</v>
          </cell>
          <cell r="AT1434">
            <v>0</v>
          </cell>
          <cell r="AU1434">
            <v>0</v>
          </cell>
          <cell r="AV1434">
            <v>0</v>
          </cell>
          <cell r="AW1434">
            <v>0</v>
          </cell>
          <cell r="AX1434">
            <v>0</v>
          </cell>
          <cell r="AY1434">
            <v>0</v>
          </cell>
          <cell r="AZ1434">
            <v>0</v>
          </cell>
          <cell r="BA1434">
            <v>0</v>
          </cell>
          <cell r="BB1434">
            <v>0</v>
          </cell>
          <cell r="BG1434">
            <v>0</v>
          </cell>
          <cell r="BH1434">
            <v>361.08</v>
          </cell>
          <cell r="BI1434">
            <v>361.08</v>
          </cell>
        </row>
        <row r="1435">
          <cell r="F1435">
            <v>1570.3500000000001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>
            <v>0</v>
          </cell>
          <cell r="X1435">
            <v>0</v>
          </cell>
          <cell r="Y1435">
            <v>0</v>
          </cell>
          <cell r="Z1435">
            <v>0</v>
          </cell>
          <cell r="AA1435">
            <v>0</v>
          </cell>
          <cell r="AB1435">
            <v>0</v>
          </cell>
          <cell r="AC1435">
            <v>1570.3500000000001</v>
          </cell>
          <cell r="AD1435">
            <v>0</v>
          </cell>
          <cell r="AE1435">
            <v>0</v>
          </cell>
          <cell r="AF1435">
            <v>0</v>
          </cell>
          <cell r="AG1435">
            <v>0</v>
          </cell>
          <cell r="AH1435">
            <v>0</v>
          </cell>
          <cell r="AI1435">
            <v>0</v>
          </cell>
          <cell r="AJ1435">
            <v>0</v>
          </cell>
          <cell r="AK1435">
            <v>0</v>
          </cell>
          <cell r="AL1435">
            <v>0</v>
          </cell>
          <cell r="AM1435">
            <v>0</v>
          </cell>
          <cell r="AN1435">
            <v>0</v>
          </cell>
          <cell r="AO1435">
            <v>0</v>
          </cell>
          <cell r="AP1435">
            <v>0</v>
          </cell>
          <cell r="AT1435">
            <v>0</v>
          </cell>
          <cell r="AU1435">
            <v>0</v>
          </cell>
          <cell r="AV1435">
            <v>0</v>
          </cell>
          <cell r="AW1435">
            <v>0</v>
          </cell>
          <cell r="AX1435">
            <v>0</v>
          </cell>
          <cell r="AY1435">
            <v>0</v>
          </cell>
          <cell r="AZ1435">
            <v>0</v>
          </cell>
          <cell r="BA1435">
            <v>0</v>
          </cell>
          <cell r="BB1435">
            <v>0</v>
          </cell>
          <cell r="BG1435">
            <v>0</v>
          </cell>
          <cell r="BH1435">
            <v>1570.3500000000001</v>
          </cell>
          <cell r="BI1435">
            <v>1570.3500000000001</v>
          </cell>
        </row>
        <row r="1436">
          <cell r="F1436">
            <v>16609.68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>
            <v>0</v>
          </cell>
          <cell r="X1436">
            <v>0</v>
          </cell>
          <cell r="Y1436">
            <v>0</v>
          </cell>
          <cell r="Z1436">
            <v>0</v>
          </cell>
          <cell r="AA1436">
            <v>0</v>
          </cell>
          <cell r="AB1436">
            <v>0</v>
          </cell>
          <cell r="AC1436">
            <v>16609.68</v>
          </cell>
          <cell r="AD1436">
            <v>0</v>
          </cell>
          <cell r="AE1436">
            <v>0</v>
          </cell>
          <cell r="AF1436">
            <v>0</v>
          </cell>
          <cell r="AG1436">
            <v>0</v>
          </cell>
          <cell r="AH1436">
            <v>0</v>
          </cell>
          <cell r="AI1436">
            <v>0</v>
          </cell>
          <cell r="AJ1436">
            <v>0</v>
          </cell>
          <cell r="AK1436">
            <v>0</v>
          </cell>
          <cell r="AL1436">
            <v>0</v>
          </cell>
          <cell r="AM1436">
            <v>0</v>
          </cell>
          <cell r="AN1436">
            <v>0</v>
          </cell>
          <cell r="AO1436">
            <v>0</v>
          </cell>
          <cell r="AP1436">
            <v>0</v>
          </cell>
          <cell r="AT1436">
            <v>0</v>
          </cell>
          <cell r="AU1436">
            <v>0</v>
          </cell>
          <cell r="AV1436">
            <v>0</v>
          </cell>
          <cell r="AW1436">
            <v>0</v>
          </cell>
          <cell r="AX1436">
            <v>0</v>
          </cell>
          <cell r="AY1436">
            <v>0</v>
          </cell>
          <cell r="AZ1436">
            <v>0</v>
          </cell>
          <cell r="BA1436">
            <v>0</v>
          </cell>
          <cell r="BB1436">
            <v>0</v>
          </cell>
          <cell r="BG1436">
            <v>0</v>
          </cell>
          <cell r="BH1436">
            <v>16609.68</v>
          </cell>
          <cell r="BI1436">
            <v>16609.68</v>
          </cell>
        </row>
        <row r="1437">
          <cell r="F1437">
            <v>2760.12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2760.12</v>
          </cell>
          <cell r="AD1437">
            <v>0</v>
          </cell>
          <cell r="AE1437">
            <v>0</v>
          </cell>
          <cell r="AF1437">
            <v>0</v>
          </cell>
          <cell r="AG1437">
            <v>0</v>
          </cell>
          <cell r="AH1437">
            <v>0</v>
          </cell>
          <cell r="AI1437">
            <v>0</v>
          </cell>
          <cell r="AJ1437">
            <v>0</v>
          </cell>
          <cell r="AK1437">
            <v>0</v>
          </cell>
          <cell r="AL1437">
            <v>0</v>
          </cell>
          <cell r="AM1437">
            <v>0</v>
          </cell>
          <cell r="AN1437">
            <v>0</v>
          </cell>
          <cell r="AO1437">
            <v>0</v>
          </cell>
          <cell r="AP1437">
            <v>0</v>
          </cell>
          <cell r="AT1437">
            <v>0</v>
          </cell>
          <cell r="AU1437">
            <v>0</v>
          </cell>
          <cell r="AV1437">
            <v>0</v>
          </cell>
          <cell r="AW1437">
            <v>0</v>
          </cell>
          <cell r="AX1437">
            <v>0</v>
          </cell>
          <cell r="AY1437">
            <v>0</v>
          </cell>
          <cell r="AZ1437">
            <v>0</v>
          </cell>
          <cell r="BA1437">
            <v>0</v>
          </cell>
          <cell r="BB1437">
            <v>0</v>
          </cell>
          <cell r="BG1437">
            <v>0</v>
          </cell>
          <cell r="BH1437">
            <v>2760.12</v>
          </cell>
          <cell r="BI1437">
            <v>2760.12</v>
          </cell>
        </row>
        <row r="1438">
          <cell r="F1438">
            <v>1829.88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X1438">
            <v>0</v>
          </cell>
          <cell r="Y1438">
            <v>0</v>
          </cell>
          <cell r="Z1438">
            <v>0</v>
          </cell>
          <cell r="AA1438">
            <v>0</v>
          </cell>
          <cell r="AB1438">
            <v>0</v>
          </cell>
          <cell r="AC1438">
            <v>1829.88</v>
          </cell>
          <cell r="AD1438">
            <v>0</v>
          </cell>
          <cell r="AE1438">
            <v>0</v>
          </cell>
          <cell r="AF1438">
            <v>0</v>
          </cell>
          <cell r="AG1438">
            <v>0</v>
          </cell>
          <cell r="AH1438">
            <v>0</v>
          </cell>
          <cell r="AI1438">
            <v>0</v>
          </cell>
          <cell r="AJ1438">
            <v>0</v>
          </cell>
          <cell r="AK1438">
            <v>0</v>
          </cell>
          <cell r="AL1438">
            <v>0</v>
          </cell>
          <cell r="AM1438">
            <v>0</v>
          </cell>
          <cell r="AN1438">
            <v>0</v>
          </cell>
          <cell r="AO1438">
            <v>0</v>
          </cell>
          <cell r="AP1438">
            <v>0</v>
          </cell>
          <cell r="AT1438">
            <v>0</v>
          </cell>
          <cell r="AU1438">
            <v>0</v>
          </cell>
          <cell r="AV1438">
            <v>0</v>
          </cell>
          <cell r="AW1438">
            <v>0</v>
          </cell>
          <cell r="AX1438">
            <v>0</v>
          </cell>
          <cell r="AY1438">
            <v>0</v>
          </cell>
          <cell r="AZ1438">
            <v>0</v>
          </cell>
          <cell r="BA1438">
            <v>0</v>
          </cell>
          <cell r="BB1438">
            <v>0</v>
          </cell>
          <cell r="BG1438">
            <v>0</v>
          </cell>
          <cell r="BH1438">
            <v>1829.88</v>
          </cell>
          <cell r="BI1438">
            <v>1829.88</v>
          </cell>
        </row>
        <row r="1439">
          <cell r="F1439">
            <v>1219.92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  <cell r="AC1439">
            <v>1219.92</v>
          </cell>
          <cell r="AD1439">
            <v>0</v>
          </cell>
          <cell r="AE1439">
            <v>0</v>
          </cell>
          <cell r="AF1439">
            <v>0</v>
          </cell>
          <cell r="AG1439">
            <v>0</v>
          </cell>
          <cell r="AH1439">
            <v>0</v>
          </cell>
          <cell r="AI1439">
            <v>0</v>
          </cell>
          <cell r="AJ1439">
            <v>0</v>
          </cell>
          <cell r="AK1439">
            <v>0</v>
          </cell>
          <cell r="AL1439">
            <v>0</v>
          </cell>
          <cell r="AM1439">
            <v>0</v>
          </cell>
          <cell r="AN1439">
            <v>0</v>
          </cell>
          <cell r="AO1439">
            <v>0</v>
          </cell>
          <cell r="AP1439">
            <v>0</v>
          </cell>
          <cell r="AT1439">
            <v>0</v>
          </cell>
          <cell r="AU1439">
            <v>0</v>
          </cell>
          <cell r="AV1439">
            <v>0</v>
          </cell>
          <cell r="AW1439">
            <v>0</v>
          </cell>
          <cell r="AX1439">
            <v>0</v>
          </cell>
          <cell r="AY1439">
            <v>0</v>
          </cell>
          <cell r="AZ1439">
            <v>0</v>
          </cell>
          <cell r="BA1439">
            <v>0</v>
          </cell>
          <cell r="BB1439">
            <v>0</v>
          </cell>
          <cell r="BG1439">
            <v>0</v>
          </cell>
          <cell r="BH1439">
            <v>1219.92</v>
          </cell>
          <cell r="BI1439">
            <v>1219.92</v>
          </cell>
        </row>
        <row r="1440">
          <cell r="F1440">
            <v>1383.12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0</v>
          </cell>
          <cell r="V1440">
            <v>0</v>
          </cell>
          <cell r="X1440">
            <v>0</v>
          </cell>
          <cell r="Y1440">
            <v>0</v>
          </cell>
          <cell r="Z1440">
            <v>0</v>
          </cell>
          <cell r="AA1440">
            <v>0</v>
          </cell>
          <cell r="AB1440">
            <v>0</v>
          </cell>
          <cell r="AC1440">
            <v>1383.12</v>
          </cell>
          <cell r="AD1440">
            <v>0</v>
          </cell>
          <cell r="AE1440">
            <v>0</v>
          </cell>
          <cell r="AF1440">
            <v>0</v>
          </cell>
          <cell r="AG1440">
            <v>0</v>
          </cell>
          <cell r="AH1440">
            <v>0</v>
          </cell>
          <cell r="AI1440">
            <v>0</v>
          </cell>
          <cell r="AJ1440">
            <v>0</v>
          </cell>
          <cell r="AK1440">
            <v>0</v>
          </cell>
          <cell r="AL1440">
            <v>0</v>
          </cell>
          <cell r="AM1440">
            <v>0</v>
          </cell>
          <cell r="AN1440">
            <v>0</v>
          </cell>
          <cell r="AO1440">
            <v>0</v>
          </cell>
          <cell r="AP1440">
            <v>0</v>
          </cell>
          <cell r="AT1440">
            <v>0</v>
          </cell>
          <cell r="AU1440">
            <v>0</v>
          </cell>
          <cell r="AV1440">
            <v>0</v>
          </cell>
          <cell r="AW1440">
            <v>0</v>
          </cell>
          <cell r="AX1440">
            <v>0</v>
          </cell>
          <cell r="AY1440">
            <v>0</v>
          </cell>
          <cell r="AZ1440">
            <v>0</v>
          </cell>
          <cell r="BA1440">
            <v>0</v>
          </cell>
          <cell r="BB1440">
            <v>0</v>
          </cell>
          <cell r="BG1440">
            <v>0</v>
          </cell>
          <cell r="BH1440">
            <v>1383.12</v>
          </cell>
          <cell r="BI1440">
            <v>1383.12</v>
          </cell>
        </row>
        <row r="1441">
          <cell r="F1441">
            <v>8736.2000000000007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0</v>
          </cell>
          <cell r="V1441">
            <v>0</v>
          </cell>
          <cell r="X1441">
            <v>0</v>
          </cell>
          <cell r="Y1441">
            <v>0</v>
          </cell>
          <cell r="Z1441">
            <v>0</v>
          </cell>
          <cell r="AA1441">
            <v>0</v>
          </cell>
          <cell r="AB1441">
            <v>0</v>
          </cell>
          <cell r="AC1441">
            <v>8736.2000000000007</v>
          </cell>
          <cell r="AD1441">
            <v>0</v>
          </cell>
          <cell r="AE1441">
            <v>0</v>
          </cell>
          <cell r="AF1441">
            <v>0</v>
          </cell>
          <cell r="AG1441">
            <v>0</v>
          </cell>
          <cell r="AH1441">
            <v>0</v>
          </cell>
          <cell r="AI1441">
            <v>0</v>
          </cell>
          <cell r="AJ1441">
            <v>0</v>
          </cell>
          <cell r="AK1441">
            <v>0</v>
          </cell>
          <cell r="AL1441">
            <v>0</v>
          </cell>
          <cell r="AM1441">
            <v>0</v>
          </cell>
          <cell r="AN1441">
            <v>0</v>
          </cell>
          <cell r="AO1441">
            <v>0</v>
          </cell>
          <cell r="AP1441">
            <v>0</v>
          </cell>
          <cell r="AT1441">
            <v>0</v>
          </cell>
          <cell r="AU1441">
            <v>0</v>
          </cell>
          <cell r="AV1441">
            <v>0</v>
          </cell>
          <cell r="AW1441">
            <v>0</v>
          </cell>
          <cell r="AX1441">
            <v>0</v>
          </cell>
          <cell r="AY1441">
            <v>0</v>
          </cell>
          <cell r="AZ1441">
            <v>0</v>
          </cell>
          <cell r="BA1441">
            <v>0</v>
          </cell>
          <cell r="BB1441">
            <v>0</v>
          </cell>
          <cell r="BG1441">
            <v>0</v>
          </cell>
          <cell r="BH1441">
            <v>8736.2000000000007</v>
          </cell>
          <cell r="BI1441">
            <v>8736.2000000000007</v>
          </cell>
        </row>
        <row r="1442">
          <cell r="F1442">
            <v>9996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  <cell r="T1442">
            <v>0</v>
          </cell>
          <cell r="U1442">
            <v>0</v>
          </cell>
          <cell r="V1442">
            <v>0</v>
          </cell>
          <cell r="X1442">
            <v>0</v>
          </cell>
          <cell r="Y1442">
            <v>0</v>
          </cell>
          <cell r="Z1442">
            <v>0</v>
          </cell>
          <cell r="AA1442">
            <v>0</v>
          </cell>
          <cell r="AB1442">
            <v>0</v>
          </cell>
          <cell r="AC1442">
            <v>9996</v>
          </cell>
          <cell r="AD1442">
            <v>0</v>
          </cell>
          <cell r="AE1442">
            <v>0</v>
          </cell>
          <cell r="AF1442">
            <v>0</v>
          </cell>
          <cell r="AG1442">
            <v>0</v>
          </cell>
          <cell r="AH1442">
            <v>0</v>
          </cell>
          <cell r="AI1442">
            <v>0</v>
          </cell>
          <cell r="AJ1442">
            <v>0</v>
          </cell>
          <cell r="AK1442">
            <v>0</v>
          </cell>
          <cell r="AL1442">
            <v>0</v>
          </cell>
          <cell r="AM1442">
            <v>0</v>
          </cell>
          <cell r="AN1442">
            <v>0</v>
          </cell>
          <cell r="AO1442">
            <v>0</v>
          </cell>
          <cell r="AP1442">
            <v>0</v>
          </cell>
          <cell r="AT1442">
            <v>0</v>
          </cell>
          <cell r="AU1442">
            <v>0</v>
          </cell>
          <cell r="AV1442">
            <v>0</v>
          </cell>
          <cell r="AW1442">
            <v>0</v>
          </cell>
          <cell r="AX1442">
            <v>0</v>
          </cell>
          <cell r="AY1442">
            <v>0</v>
          </cell>
          <cell r="AZ1442">
            <v>0</v>
          </cell>
          <cell r="BA1442">
            <v>0</v>
          </cell>
          <cell r="BB1442">
            <v>0</v>
          </cell>
          <cell r="BG1442">
            <v>0</v>
          </cell>
          <cell r="BH1442">
            <v>9996</v>
          </cell>
          <cell r="BI1442">
            <v>9996</v>
          </cell>
        </row>
        <row r="1443">
          <cell r="F1443">
            <v>1596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  <cell r="T1443">
            <v>0</v>
          </cell>
          <cell r="U1443">
            <v>0</v>
          </cell>
          <cell r="V1443">
            <v>0</v>
          </cell>
          <cell r="X1443">
            <v>0</v>
          </cell>
          <cell r="Y1443">
            <v>0</v>
          </cell>
          <cell r="Z1443">
            <v>0</v>
          </cell>
          <cell r="AA1443">
            <v>0</v>
          </cell>
          <cell r="AB1443">
            <v>0</v>
          </cell>
          <cell r="AC1443">
            <v>1596</v>
          </cell>
          <cell r="AD1443">
            <v>0</v>
          </cell>
          <cell r="AE1443">
            <v>0</v>
          </cell>
          <cell r="AF1443">
            <v>0</v>
          </cell>
          <cell r="AG1443">
            <v>0</v>
          </cell>
          <cell r="AH1443">
            <v>0</v>
          </cell>
          <cell r="AI1443">
            <v>0</v>
          </cell>
          <cell r="AJ1443">
            <v>0</v>
          </cell>
          <cell r="AK1443">
            <v>0</v>
          </cell>
          <cell r="AL1443">
            <v>0</v>
          </cell>
          <cell r="AM1443">
            <v>0</v>
          </cell>
          <cell r="AN1443">
            <v>0</v>
          </cell>
          <cell r="AO1443">
            <v>0</v>
          </cell>
          <cell r="AP1443">
            <v>0</v>
          </cell>
          <cell r="AT1443">
            <v>0</v>
          </cell>
          <cell r="AU1443">
            <v>0</v>
          </cell>
          <cell r="AV1443">
            <v>0</v>
          </cell>
          <cell r="AW1443">
            <v>0</v>
          </cell>
          <cell r="AX1443">
            <v>0</v>
          </cell>
          <cell r="AY1443">
            <v>0</v>
          </cell>
          <cell r="AZ1443">
            <v>0</v>
          </cell>
          <cell r="BA1443">
            <v>0</v>
          </cell>
          <cell r="BB1443">
            <v>0</v>
          </cell>
          <cell r="BG1443">
            <v>0</v>
          </cell>
          <cell r="BH1443">
            <v>1596</v>
          </cell>
          <cell r="BI1443">
            <v>1596</v>
          </cell>
        </row>
        <row r="1444">
          <cell r="F1444">
            <v>9761.25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  <cell r="T1444">
            <v>0</v>
          </cell>
          <cell r="U1444">
            <v>0</v>
          </cell>
          <cell r="V1444">
            <v>0</v>
          </cell>
          <cell r="X1444">
            <v>0</v>
          </cell>
          <cell r="Y1444">
            <v>0</v>
          </cell>
          <cell r="Z1444">
            <v>0</v>
          </cell>
          <cell r="AA1444">
            <v>0</v>
          </cell>
          <cell r="AB1444">
            <v>0</v>
          </cell>
          <cell r="AC1444">
            <v>9761.25</v>
          </cell>
          <cell r="AD1444">
            <v>0</v>
          </cell>
          <cell r="AE1444">
            <v>0</v>
          </cell>
          <cell r="AF1444">
            <v>0</v>
          </cell>
          <cell r="AG1444">
            <v>0</v>
          </cell>
          <cell r="AH1444">
            <v>0</v>
          </cell>
          <cell r="AI1444">
            <v>0</v>
          </cell>
          <cell r="AJ1444">
            <v>0</v>
          </cell>
          <cell r="AK1444">
            <v>0</v>
          </cell>
          <cell r="AL1444">
            <v>0</v>
          </cell>
          <cell r="AM1444">
            <v>0</v>
          </cell>
          <cell r="AN1444">
            <v>0</v>
          </cell>
          <cell r="AO1444">
            <v>0</v>
          </cell>
          <cell r="AP1444">
            <v>0</v>
          </cell>
          <cell r="AT1444">
            <v>0</v>
          </cell>
          <cell r="AU1444">
            <v>0</v>
          </cell>
          <cell r="AV1444">
            <v>0</v>
          </cell>
          <cell r="AW1444">
            <v>0</v>
          </cell>
          <cell r="AX1444">
            <v>0</v>
          </cell>
          <cell r="AY1444">
            <v>0</v>
          </cell>
          <cell r="AZ1444">
            <v>0</v>
          </cell>
          <cell r="BA1444">
            <v>0</v>
          </cell>
          <cell r="BB1444">
            <v>0</v>
          </cell>
          <cell r="BG1444">
            <v>0</v>
          </cell>
          <cell r="BH1444">
            <v>9761.25</v>
          </cell>
          <cell r="BI1444">
            <v>9761.25</v>
          </cell>
        </row>
        <row r="1445">
          <cell r="F1445">
            <v>1026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  <cell r="T1445">
            <v>0</v>
          </cell>
          <cell r="U1445">
            <v>0</v>
          </cell>
          <cell r="V1445">
            <v>0</v>
          </cell>
          <cell r="X1445">
            <v>0</v>
          </cell>
          <cell r="Y1445">
            <v>0</v>
          </cell>
          <cell r="Z1445">
            <v>0</v>
          </cell>
          <cell r="AA1445">
            <v>0</v>
          </cell>
          <cell r="AB1445">
            <v>0</v>
          </cell>
          <cell r="AC1445">
            <v>1026</v>
          </cell>
          <cell r="AD1445">
            <v>0</v>
          </cell>
          <cell r="AE1445">
            <v>0</v>
          </cell>
          <cell r="AF1445">
            <v>0</v>
          </cell>
          <cell r="AG1445">
            <v>0</v>
          </cell>
          <cell r="AH1445">
            <v>0</v>
          </cell>
          <cell r="AI1445">
            <v>0</v>
          </cell>
          <cell r="AJ1445">
            <v>0</v>
          </cell>
          <cell r="AK1445">
            <v>0</v>
          </cell>
          <cell r="AL1445">
            <v>0</v>
          </cell>
          <cell r="AM1445">
            <v>0</v>
          </cell>
          <cell r="AN1445">
            <v>0</v>
          </cell>
          <cell r="AO1445">
            <v>0</v>
          </cell>
          <cell r="AP1445">
            <v>0</v>
          </cell>
          <cell r="AT1445">
            <v>0</v>
          </cell>
          <cell r="AU1445">
            <v>0</v>
          </cell>
          <cell r="AV1445">
            <v>0</v>
          </cell>
          <cell r="AW1445">
            <v>0</v>
          </cell>
          <cell r="AX1445">
            <v>0</v>
          </cell>
          <cell r="AY1445">
            <v>0</v>
          </cell>
          <cell r="AZ1445">
            <v>0</v>
          </cell>
          <cell r="BA1445">
            <v>0</v>
          </cell>
          <cell r="BB1445">
            <v>0</v>
          </cell>
          <cell r="BG1445">
            <v>0</v>
          </cell>
          <cell r="BH1445">
            <v>1026</v>
          </cell>
          <cell r="BI1445">
            <v>1026</v>
          </cell>
        </row>
        <row r="1446">
          <cell r="F1446">
            <v>12568.5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  <cell r="T1446">
            <v>0</v>
          </cell>
          <cell r="U1446">
            <v>0</v>
          </cell>
          <cell r="V1446">
            <v>0</v>
          </cell>
          <cell r="X1446">
            <v>0</v>
          </cell>
          <cell r="Y1446">
            <v>0</v>
          </cell>
          <cell r="Z1446">
            <v>0</v>
          </cell>
          <cell r="AA1446">
            <v>0</v>
          </cell>
          <cell r="AB1446">
            <v>0</v>
          </cell>
          <cell r="AC1446">
            <v>12568.5</v>
          </cell>
          <cell r="AD1446">
            <v>0</v>
          </cell>
          <cell r="AE1446">
            <v>0</v>
          </cell>
          <cell r="AF1446">
            <v>0</v>
          </cell>
          <cell r="AG1446">
            <v>0</v>
          </cell>
          <cell r="AH1446">
            <v>0</v>
          </cell>
          <cell r="AI1446">
            <v>0</v>
          </cell>
          <cell r="AJ1446">
            <v>0</v>
          </cell>
          <cell r="AK1446">
            <v>0</v>
          </cell>
          <cell r="AL1446">
            <v>0</v>
          </cell>
          <cell r="AM1446">
            <v>0</v>
          </cell>
          <cell r="AN1446">
            <v>0</v>
          </cell>
          <cell r="AO1446">
            <v>0</v>
          </cell>
          <cell r="AP1446">
            <v>0</v>
          </cell>
          <cell r="AT1446">
            <v>0</v>
          </cell>
          <cell r="AU1446">
            <v>0</v>
          </cell>
          <cell r="AV1446">
            <v>0</v>
          </cell>
          <cell r="AW1446">
            <v>0</v>
          </cell>
          <cell r="AX1446">
            <v>0</v>
          </cell>
          <cell r="AY1446">
            <v>0</v>
          </cell>
          <cell r="AZ1446">
            <v>0</v>
          </cell>
          <cell r="BA1446">
            <v>0</v>
          </cell>
          <cell r="BB1446">
            <v>0</v>
          </cell>
          <cell r="BG1446">
            <v>0</v>
          </cell>
          <cell r="BH1446">
            <v>12568.5</v>
          </cell>
          <cell r="BI1446">
            <v>12568.5</v>
          </cell>
        </row>
        <row r="1447">
          <cell r="F1447">
            <v>714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0</v>
          </cell>
          <cell r="R1447">
            <v>0</v>
          </cell>
          <cell r="S1447">
            <v>0</v>
          </cell>
          <cell r="T1447">
            <v>0</v>
          </cell>
          <cell r="U1447">
            <v>0</v>
          </cell>
          <cell r="V1447">
            <v>0</v>
          </cell>
          <cell r="X1447">
            <v>0</v>
          </cell>
          <cell r="Y1447">
            <v>0</v>
          </cell>
          <cell r="Z1447">
            <v>0</v>
          </cell>
          <cell r="AA1447">
            <v>0</v>
          </cell>
          <cell r="AB1447">
            <v>0</v>
          </cell>
          <cell r="AC1447">
            <v>714</v>
          </cell>
          <cell r="AD1447">
            <v>0</v>
          </cell>
          <cell r="AE1447">
            <v>0</v>
          </cell>
          <cell r="AF1447">
            <v>0</v>
          </cell>
          <cell r="AG1447">
            <v>0</v>
          </cell>
          <cell r="AH1447">
            <v>0</v>
          </cell>
          <cell r="AI1447">
            <v>0</v>
          </cell>
          <cell r="AJ1447">
            <v>0</v>
          </cell>
          <cell r="AK1447">
            <v>0</v>
          </cell>
          <cell r="AL1447">
            <v>0</v>
          </cell>
          <cell r="AM1447">
            <v>0</v>
          </cell>
          <cell r="AN1447">
            <v>0</v>
          </cell>
          <cell r="AO1447">
            <v>0</v>
          </cell>
          <cell r="AP1447">
            <v>0</v>
          </cell>
          <cell r="AT1447">
            <v>0</v>
          </cell>
          <cell r="AU1447">
            <v>0</v>
          </cell>
          <cell r="AV1447">
            <v>0</v>
          </cell>
          <cell r="AW1447">
            <v>0</v>
          </cell>
          <cell r="AX1447">
            <v>0</v>
          </cell>
          <cell r="AY1447">
            <v>0</v>
          </cell>
          <cell r="AZ1447">
            <v>0</v>
          </cell>
          <cell r="BA1447">
            <v>0</v>
          </cell>
          <cell r="BB1447">
            <v>0</v>
          </cell>
          <cell r="BG1447">
            <v>0</v>
          </cell>
          <cell r="BH1447">
            <v>714</v>
          </cell>
          <cell r="BI1447">
            <v>714</v>
          </cell>
        </row>
        <row r="1448">
          <cell r="F1448">
            <v>3505.5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0</v>
          </cell>
          <cell r="P1448">
            <v>0</v>
          </cell>
          <cell r="Q1448">
            <v>0</v>
          </cell>
          <cell r="R1448">
            <v>0</v>
          </cell>
          <cell r="S1448">
            <v>0</v>
          </cell>
          <cell r="T1448">
            <v>0</v>
          </cell>
          <cell r="U1448">
            <v>0</v>
          </cell>
          <cell r="V1448">
            <v>0</v>
          </cell>
          <cell r="X1448">
            <v>0</v>
          </cell>
          <cell r="Y1448">
            <v>0</v>
          </cell>
          <cell r="Z1448">
            <v>0</v>
          </cell>
          <cell r="AA1448">
            <v>0</v>
          </cell>
          <cell r="AB1448">
            <v>0</v>
          </cell>
          <cell r="AC1448">
            <v>3505.5</v>
          </cell>
          <cell r="AD1448">
            <v>0</v>
          </cell>
          <cell r="AE1448">
            <v>0</v>
          </cell>
          <cell r="AF1448">
            <v>0</v>
          </cell>
          <cell r="AG1448">
            <v>0</v>
          </cell>
          <cell r="AH1448">
            <v>0</v>
          </cell>
          <cell r="AI1448">
            <v>0</v>
          </cell>
          <cell r="AJ1448">
            <v>0</v>
          </cell>
          <cell r="AK1448">
            <v>0</v>
          </cell>
          <cell r="AL1448">
            <v>0</v>
          </cell>
          <cell r="AM1448">
            <v>0</v>
          </cell>
          <cell r="AN1448">
            <v>0</v>
          </cell>
          <cell r="AO1448">
            <v>0</v>
          </cell>
          <cell r="AP1448">
            <v>0</v>
          </cell>
          <cell r="AT1448">
            <v>0</v>
          </cell>
          <cell r="AU1448">
            <v>0</v>
          </cell>
          <cell r="AV1448">
            <v>0</v>
          </cell>
          <cell r="AW1448">
            <v>0</v>
          </cell>
          <cell r="AX1448">
            <v>0</v>
          </cell>
          <cell r="AY1448">
            <v>0</v>
          </cell>
          <cell r="AZ1448">
            <v>0</v>
          </cell>
          <cell r="BA1448">
            <v>0</v>
          </cell>
          <cell r="BB1448">
            <v>0</v>
          </cell>
          <cell r="BG1448">
            <v>0</v>
          </cell>
          <cell r="BH1448">
            <v>3505.5</v>
          </cell>
          <cell r="BI1448">
            <v>3505.5</v>
          </cell>
        </row>
        <row r="1449">
          <cell r="F1449">
            <v>265.2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0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0</v>
          </cell>
          <cell r="V1449">
            <v>0</v>
          </cell>
          <cell r="X1449">
            <v>0</v>
          </cell>
          <cell r="Y1449">
            <v>0</v>
          </cell>
          <cell r="Z1449">
            <v>0</v>
          </cell>
          <cell r="AA1449">
            <v>0</v>
          </cell>
          <cell r="AB1449">
            <v>0</v>
          </cell>
          <cell r="AC1449">
            <v>265.2</v>
          </cell>
          <cell r="AD1449">
            <v>0</v>
          </cell>
          <cell r="AE1449">
            <v>0</v>
          </cell>
          <cell r="AF1449">
            <v>0</v>
          </cell>
          <cell r="AG1449">
            <v>0</v>
          </cell>
          <cell r="AH1449">
            <v>0</v>
          </cell>
          <cell r="AI1449">
            <v>0</v>
          </cell>
          <cell r="AJ1449">
            <v>0</v>
          </cell>
          <cell r="AK1449">
            <v>0</v>
          </cell>
          <cell r="AL1449">
            <v>0</v>
          </cell>
          <cell r="AM1449">
            <v>0</v>
          </cell>
          <cell r="AN1449">
            <v>0</v>
          </cell>
          <cell r="AO1449">
            <v>0</v>
          </cell>
          <cell r="AP1449">
            <v>0</v>
          </cell>
          <cell r="AT1449">
            <v>0</v>
          </cell>
          <cell r="AU1449">
            <v>0</v>
          </cell>
          <cell r="AV1449">
            <v>0</v>
          </cell>
          <cell r="AW1449">
            <v>0</v>
          </cell>
          <cell r="AX1449">
            <v>0</v>
          </cell>
          <cell r="AY1449">
            <v>0</v>
          </cell>
          <cell r="AZ1449">
            <v>0</v>
          </cell>
          <cell r="BA1449">
            <v>0</v>
          </cell>
          <cell r="BB1449">
            <v>0</v>
          </cell>
          <cell r="BG1449">
            <v>0</v>
          </cell>
          <cell r="BH1449">
            <v>265.2</v>
          </cell>
          <cell r="BI1449">
            <v>265.2</v>
          </cell>
        </row>
        <row r="1450">
          <cell r="F1450">
            <v>13490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>
            <v>0</v>
          </cell>
          <cell r="P1450">
            <v>0</v>
          </cell>
          <cell r="Q1450">
            <v>0</v>
          </cell>
          <cell r="R1450">
            <v>0</v>
          </cell>
          <cell r="S1450">
            <v>0</v>
          </cell>
          <cell r="T1450">
            <v>0</v>
          </cell>
          <cell r="U1450">
            <v>0</v>
          </cell>
          <cell r="V1450">
            <v>0</v>
          </cell>
          <cell r="X1450">
            <v>0</v>
          </cell>
          <cell r="Y1450">
            <v>0</v>
          </cell>
          <cell r="Z1450">
            <v>0</v>
          </cell>
          <cell r="AA1450">
            <v>0</v>
          </cell>
          <cell r="AB1450">
            <v>0</v>
          </cell>
          <cell r="AC1450">
            <v>13490</v>
          </cell>
          <cell r="AD1450">
            <v>0</v>
          </cell>
          <cell r="AE1450">
            <v>0</v>
          </cell>
          <cell r="AF1450">
            <v>0</v>
          </cell>
          <cell r="AG1450">
            <v>0</v>
          </cell>
          <cell r="AH1450">
            <v>0</v>
          </cell>
          <cell r="AI1450">
            <v>0</v>
          </cell>
          <cell r="AJ1450">
            <v>0</v>
          </cell>
          <cell r="AK1450">
            <v>0</v>
          </cell>
          <cell r="AL1450">
            <v>0</v>
          </cell>
          <cell r="AM1450">
            <v>0</v>
          </cell>
          <cell r="AN1450">
            <v>0</v>
          </cell>
          <cell r="AO1450">
            <v>0</v>
          </cell>
          <cell r="AP1450">
            <v>0</v>
          </cell>
          <cell r="AT1450">
            <v>0</v>
          </cell>
          <cell r="AU1450">
            <v>0</v>
          </cell>
          <cell r="AV1450">
            <v>0</v>
          </cell>
          <cell r="AW1450">
            <v>0</v>
          </cell>
          <cell r="AX1450">
            <v>0</v>
          </cell>
          <cell r="AY1450">
            <v>0</v>
          </cell>
          <cell r="AZ1450">
            <v>0</v>
          </cell>
          <cell r="BA1450">
            <v>0</v>
          </cell>
          <cell r="BB1450">
            <v>0</v>
          </cell>
          <cell r="BG1450">
            <v>0</v>
          </cell>
          <cell r="BH1450">
            <v>13490</v>
          </cell>
          <cell r="BI1450">
            <v>13490</v>
          </cell>
        </row>
        <row r="1451">
          <cell r="F1451">
            <v>20482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0</v>
          </cell>
          <cell r="V1451">
            <v>0</v>
          </cell>
          <cell r="X1451">
            <v>0</v>
          </cell>
          <cell r="Y1451">
            <v>0</v>
          </cell>
          <cell r="Z1451">
            <v>0</v>
          </cell>
          <cell r="AA1451">
            <v>0</v>
          </cell>
          <cell r="AB1451">
            <v>0</v>
          </cell>
          <cell r="AC1451">
            <v>20482</v>
          </cell>
          <cell r="AD1451">
            <v>0</v>
          </cell>
          <cell r="AE1451">
            <v>0</v>
          </cell>
          <cell r="AF1451">
            <v>0</v>
          </cell>
          <cell r="AG1451">
            <v>0</v>
          </cell>
          <cell r="AH1451">
            <v>0</v>
          </cell>
          <cell r="AI1451">
            <v>0</v>
          </cell>
          <cell r="AJ1451">
            <v>0</v>
          </cell>
          <cell r="AK1451">
            <v>0</v>
          </cell>
          <cell r="AL1451">
            <v>0</v>
          </cell>
          <cell r="AM1451">
            <v>0</v>
          </cell>
          <cell r="AN1451">
            <v>0</v>
          </cell>
          <cell r="AO1451">
            <v>0</v>
          </cell>
          <cell r="AP1451">
            <v>0</v>
          </cell>
          <cell r="AT1451">
            <v>0</v>
          </cell>
          <cell r="AU1451">
            <v>0</v>
          </cell>
          <cell r="AV1451">
            <v>0</v>
          </cell>
          <cell r="AW1451">
            <v>0</v>
          </cell>
          <cell r="AX1451">
            <v>0</v>
          </cell>
          <cell r="AY1451">
            <v>0</v>
          </cell>
          <cell r="AZ1451">
            <v>0</v>
          </cell>
          <cell r="BA1451">
            <v>0</v>
          </cell>
          <cell r="BB1451">
            <v>0</v>
          </cell>
          <cell r="BG1451">
            <v>0</v>
          </cell>
          <cell r="BH1451">
            <v>20482</v>
          </cell>
          <cell r="BI1451">
            <v>20482</v>
          </cell>
        </row>
        <row r="1452">
          <cell r="F1452">
            <v>1914.25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  <cell r="T1452">
            <v>0</v>
          </cell>
          <cell r="U1452">
            <v>0</v>
          </cell>
          <cell r="V1452">
            <v>0</v>
          </cell>
          <cell r="X1452">
            <v>0</v>
          </cell>
          <cell r="Y1452">
            <v>0</v>
          </cell>
          <cell r="Z1452">
            <v>0</v>
          </cell>
          <cell r="AA1452">
            <v>0</v>
          </cell>
          <cell r="AB1452">
            <v>0</v>
          </cell>
          <cell r="AC1452">
            <v>1914.25</v>
          </cell>
          <cell r="AD1452">
            <v>0</v>
          </cell>
          <cell r="AE1452">
            <v>0</v>
          </cell>
          <cell r="AF1452">
            <v>0</v>
          </cell>
          <cell r="AG1452">
            <v>0</v>
          </cell>
          <cell r="AH1452">
            <v>0</v>
          </cell>
          <cell r="AI1452">
            <v>0</v>
          </cell>
          <cell r="AJ1452">
            <v>0</v>
          </cell>
          <cell r="AK1452">
            <v>0</v>
          </cell>
          <cell r="AL1452">
            <v>0</v>
          </cell>
          <cell r="AM1452">
            <v>0</v>
          </cell>
          <cell r="AN1452">
            <v>0</v>
          </cell>
          <cell r="AO1452">
            <v>0</v>
          </cell>
          <cell r="AP1452">
            <v>0</v>
          </cell>
          <cell r="AT1452">
            <v>0</v>
          </cell>
          <cell r="AU1452">
            <v>0</v>
          </cell>
          <cell r="AV1452">
            <v>0</v>
          </cell>
          <cell r="AW1452">
            <v>0</v>
          </cell>
          <cell r="AX1452">
            <v>0</v>
          </cell>
          <cell r="AY1452">
            <v>0</v>
          </cell>
          <cell r="AZ1452">
            <v>0</v>
          </cell>
          <cell r="BA1452">
            <v>0</v>
          </cell>
          <cell r="BB1452">
            <v>0</v>
          </cell>
          <cell r="BG1452">
            <v>0</v>
          </cell>
          <cell r="BH1452">
            <v>1914.25</v>
          </cell>
          <cell r="BI1452">
            <v>1914.25</v>
          </cell>
        </row>
        <row r="1453">
          <cell r="F1453">
            <v>18468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>
            <v>0</v>
          </cell>
          <cell r="X1453">
            <v>0</v>
          </cell>
          <cell r="Y1453">
            <v>0</v>
          </cell>
          <cell r="Z1453">
            <v>0</v>
          </cell>
          <cell r="AA1453">
            <v>0</v>
          </cell>
          <cell r="AB1453">
            <v>0</v>
          </cell>
          <cell r="AC1453">
            <v>18468</v>
          </cell>
          <cell r="AD1453">
            <v>0</v>
          </cell>
          <cell r="AE1453">
            <v>0</v>
          </cell>
          <cell r="AF1453">
            <v>0</v>
          </cell>
          <cell r="AG1453">
            <v>0</v>
          </cell>
          <cell r="AH1453">
            <v>0</v>
          </cell>
          <cell r="AI1453">
            <v>0</v>
          </cell>
          <cell r="AJ1453">
            <v>0</v>
          </cell>
          <cell r="AK1453">
            <v>0</v>
          </cell>
          <cell r="AL1453">
            <v>0</v>
          </cell>
          <cell r="AM1453">
            <v>0</v>
          </cell>
          <cell r="AN1453">
            <v>0</v>
          </cell>
          <cell r="AO1453">
            <v>0</v>
          </cell>
          <cell r="AP1453">
            <v>0</v>
          </cell>
          <cell r="AT1453">
            <v>0</v>
          </cell>
          <cell r="AU1453">
            <v>0</v>
          </cell>
          <cell r="AV1453">
            <v>0</v>
          </cell>
          <cell r="AW1453">
            <v>0</v>
          </cell>
          <cell r="AX1453">
            <v>0</v>
          </cell>
          <cell r="AY1453">
            <v>0</v>
          </cell>
          <cell r="AZ1453">
            <v>0</v>
          </cell>
          <cell r="BA1453">
            <v>0</v>
          </cell>
          <cell r="BB1453">
            <v>0</v>
          </cell>
          <cell r="BG1453">
            <v>0</v>
          </cell>
          <cell r="BH1453">
            <v>18468</v>
          </cell>
          <cell r="BI1453">
            <v>18468</v>
          </cell>
        </row>
        <row r="1454">
          <cell r="F1454">
            <v>71630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0</v>
          </cell>
          <cell r="V1454">
            <v>0</v>
          </cell>
          <cell r="X1454">
            <v>0</v>
          </cell>
          <cell r="Y1454">
            <v>0</v>
          </cell>
          <cell r="Z1454">
            <v>0</v>
          </cell>
          <cell r="AA1454">
            <v>0</v>
          </cell>
          <cell r="AB1454">
            <v>0</v>
          </cell>
          <cell r="AC1454">
            <v>71630</v>
          </cell>
          <cell r="AD1454">
            <v>0</v>
          </cell>
          <cell r="AE1454">
            <v>0</v>
          </cell>
          <cell r="AF1454">
            <v>0</v>
          </cell>
          <cell r="AG1454">
            <v>0</v>
          </cell>
          <cell r="AH1454">
            <v>0</v>
          </cell>
          <cell r="AI1454">
            <v>0</v>
          </cell>
          <cell r="AJ1454">
            <v>0</v>
          </cell>
          <cell r="AK1454">
            <v>0</v>
          </cell>
          <cell r="AL1454">
            <v>0</v>
          </cell>
          <cell r="AM1454">
            <v>0</v>
          </cell>
          <cell r="AN1454">
            <v>0</v>
          </cell>
          <cell r="AO1454">
            <v>0</v>
          </cell>
          <cell r="AP1454">
            <v>0</v>
          </cell>
          <cell r="AT1454">
            <v>0</v>
          </cell>
          <cell r="AU1454">
            <v>0</v>
          </cell>
          <cell r="AV1454">
            <v>0</v>
          </cell>
          <cell r="AW1454">
            <v>0</v>
          </cell>
          <cell r="AX1454">
            <v>0</v>
          </cell>
          <cell r="AY1454">
            <v>0</v>
          </cell>
          <cell r="AZ1454">
            <v>0</v>
          </cell>
          <cell r="BA1454">
            <v>0</v>
          </cell>
          <cell r="BB1454">
            <v>0</v>
          </cell>
          <cell r="BG1454">
            <v>0</v>
          </cell>
          <cell r="BH1454">
            <v>71630</v>
          </cell>
          <cell r="BI1454">
            <v>71630</v>
          </cell>
        </row>
        <row r="1455">
          <cell r="F1455">
            <v>3163.5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0</v>
          </cell>
          <cell r="V1455">
            <v>0</v>
          </cell>
          <cell r="X1455">
            <v>0</v>
          </cell>
          <cell r="Y1455">
            <v>0</v>
          </cell>
          <cell r="Z1455">
            <v>0</v>
          </cell>
          <cell r="AA1455">
            <v>0</v>
          </cell>
          <cell r="AB1455">
            <v>0</v>
          </cell>
          <cell r="AC1455">
            <v>3163.5</v>
          </cell>
          <cell r="AD1455">
            <v>0</v>
          </cell>
          <cell r="AE1455">
            <v>0</v>
          </cell>
          <cell r="AF1455">
            <v>0</v>
          </cell>
          <cell r="AG1455">
            <v>0</v>
          </cell>
          <cell r="AH1455">
            <v>0</v>
          </cell>
          <cell r="AI1455">
            <v>0</v>
          </cell>
          <cell r="AJ1455">
            <v>0</v>
          </cell>
          <cell r="AK1455">
            <v>0</v>
          </cell>
          <cell r="AL1455">
            <v>0</v>
          </cell>
          <cell r="AM1455">
            <v>0</v>
          </cell>
          <cell r="AN1455">
            <v>0</v>
          </cell>
          <cell r="AO1455">
            <v>0</v>
          </cell>
          <cell r="AP1455">
            <v>0</v>
          </cell>
          <cell r="AT1455">
            <v>0</v>
          </cell>
          <cell r="AU1455">
            <v>0</v>
          </cell>
          <cell r="AV1455">
            <v>0</v>
          </cell>
          <cell r="AW1455">
            <v>0</v>
          </cell>
          <cell r="AX1455">
            <v>0</v>
          </cell>
          <cell r="AY1455">
            <v>0</v>
          </cell>
          <cell r="AZ1455">
            <v>0</v>
          </cell>
          <cell r="BA1455">
            <v>0</v>
          </cell>
          <cell r="BB1455">
            <v>0</v>
          </cell>
          <cell r="BG1455">
            <v>0</v>
          </cell>
          <cell r="BH1455">
            <v>3163.5</v>
          </cell>
          <cell r="BI1455">
            <v>3163.5</v>
          </cell>
        </row>
        <row r="1456">
          <cell r="F1456">
            <v>80640.72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0</v>
          </cell>
          <cell r="V1456">
            <v>0</v>
          </cell>
          <cell r="X1456">
            <v>0</v>
          </cell>
          <cell r="Y1456">
            <v>0</v>
          </cell>
          <cell r="Z1456">
            <v>0</v>
          </cell>
          <cell r="AA1456">
            <v>0</v>
          </cell>
          <cell r="AB1456">
            <v>0</v>
          </cell>
          <cell r="AC1456">
            <v>80640.72</v>
          </cell>
          <cell r="AD1456">
            <v>0</v>
          </cell>
          <cell r="AE1456">
            <v>0</v>
          </cell>
          <cell r="AF1456">
            <v>0</v>
          </cell>
          <cell r="AG1456">
            <v>0</v>
          </cell>
          <cell r="AH1456">
            <v>0</v>
          </cell>
          <cell r="AI1456">
            <v>0</v>
          </cell>
          <cell r="AJ1456">
            <v>0</v>
          </cell>
          <cell r="AK1456">
            <v>0</v>
          </cell>
          <cell r="AL1456">
            <v>0</v>
          </cell>
          <cell r="AM1456">
            <v>0</v>
          </cell>
          <cell r="AN1456">
            <v>0</v>
          </cell>
          <cell r="AO1456">
            <v>0</v>
          </cell>
          <cell r="AP1456">
            <v>0</v>
          </cell>
          <cell r="AT1456">
            <v>0</v>
          </cell>
          <cell r="AU1456">
            <v>0</v>
          </cell>
          <cell r="AV1456">
            <v>0</v>
          </cell>
          <cell r="AW1456">
            <v>0</v>
          </cell>
          <cell r="AX1456">
            <v>0</v>
          </cell>
          <cell r="AY1456">
            <v>0</v>
          </cell>
          <cell r="AZ1456">
            <v>0</v>
          </cell>
          <cell r="BA1456">
            <v>0</v>
          </cell>
          <cell r="BB1456">
            <v>0</v>
          </cell>
          <cell r="BG1456">
            <v>0</v>
          </cell>
          <cell r="BH1456">
            <v>80640.72</v>
          </cell>
          <cell r="BI1456">
            <v>80640.72</v>
          </cell>
        </row>
        <row r="1457">
          <cell r="F1457">
            <v>63403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0</v>
          </cell>
          <cell r="V1457">
            <v>0</v>
          </cell>
          <cell r="X1457">
            <v>0</v>
          </cell>
          <cell r="Y1457">
            <v>0</v>
          </cell>
          <cell r="Z1457">
            <v>0</v>
          </cell>
          <cell r="AA1457">
            <v>0</v>
          </cell>
          <cell r="AB1457">
            <v>0</v>
          </cell>
          <cell r="AC1457">
            <v>63403</v>
          </cell>
          <cell r="AD1457">
            <v>0</v>
          </cell>
          <cell r="AE1457">
            <v>0</v>
          </cell>
          <cell r="AF1457">
            <v>0</v>
          </cell>
          <cell r="AG1457">
            <v>0</v>
          </cell>
          <cell r="AH1457">
            <v>0</v>
          </cell>
          <cell r="AI1457">
            <v>0</v>
          </cell>
          <cell r="AJ1457">
            <v>0</v>
          </cell>
          <cell r="AK1457">
            <v>0</v>
          </cell>
          <cell r="AL1457">
            <v>0</v>
          </cell>
          <cell r="AM1457">
            <v>0</v>
          </cell>
          <cell r="AN1457">
            <v>0</v>
          </cell>
          <cell r="AO1457">
            <v>0</v>
          </cell>
          <cell r="AP1457">
            <v>0</v>
          </cell>
          <cell r="AT1457">
            <v>0</v>
          </cell>
          <cell r="AU1457">
            <v>0</v>
          </cell>
          <cell r="AV1457">
            <v>0</v>
          </cell>
          <cell r="AW1457">
            <v>0</v>
          </cell>
          <cell r="AX1457">
            <v>0</v>
          </cell>
          <cell r="AY1457">
            <v>0</v>
          </cell>
          <cell r="AZ1457">
            <v>0</v>
          </cell>
          <cell r="BA1457">
            <v>0</v>
          </cell>
          <cell r="BB1457">
            <v>0</v>
          </cell>
          <cell r="BG1457">
            <v>0</v>
          </cell>
          <cell r="BH1457">
            <v>63403</v>
          </cell>
          <cell r="BI1457">
            <v>63403</v>
          </cell>
        </row>
        <row r="1458">
          <cell r="F1458">
            <v>93138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0</v>
          </cell>
          <cell r="V1458">
            <v>0</v>
          </cell>
          <cell r="X1458">
            <v>0</v>
          </cell>
          <cell r="Y1458">
            <v>0</v>
          </cell>
          <cell r="Z1458">
            <v>0</v>
          </cell>
          <cell r="AA1458">
            <v>0</v>
          </cell>
          <cell r="AB1458">
            <v>0</v>
          </cell>
          <cell r="AC1458">
            <v>93138</v>
          </cell>
          <cell r="AD1458">
            <v>0</v>
          </cell>
          <cell r="AE1458">
            <v>0</v>
          </cell>
          <cell r="AF1458">
            <v>0</v>
          </cell>
          <cell r="AG1458">
            <v>0</v>
          </cell>
          <cell r="AH1458">
            <v>0</v>
          </cell>
          <cell r="AI1458">
            <v>0</v>
          </cell>
          <cell r="AJ1458">
            <v>0</v>
          </cell>
          <cell r="AK1458">
            <v>0</v>
          </cell>
          <cell r="AL1458">
            <v>0</v>
          </cell>
          <cell r="AM1458">
            <v>0</v>
          </cell>
          <cell r="AN1458">
            <v>0</v>
          </cell>
          <cell r="AO1458">
            <v>0</v>
          </cell>
          <cell r="AP1458">
            <v>0</v>
          </cell>
          <cell r="AT1458">
            <v>0</v>
          </cell>
          <cell r="AU1458">
            <v>0</v>
          </cell>
          <cell r="AV1458">
            <v>0</v>
          </cell>
          <cell r="AW1458">
            <v>0</v>
          </cell>
          <cell r="AX1458">
            <v>0</v>
          </cell>
          <cell r="AY1458">
            <v>0</v>
          </cell>
          <cell r="AZ1458">
            <v>0</v>
          </cell>
          <cell r="BA1458">
            <v>0</v>
          </cell>
          <cell r="BB1458">
            <v>0</v>
          </cell>
          <cell r="BG1458">
            <v>0</v>
          </cell>
          <cell r="BH1458">
            <v>93138</v>
          </cell>
          <cell r="BI1458">
            <v>93138</v>
          </cell>
        </row>
        <row r="1459">
          <cell r="F1459">
            <v>3060</v>
          </cell>
          <cell r="K1459">
            <v>0</v>
          </cell>
          <cell r="L1459">
            <v>0</v>
          </cell>
          <cell r="M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  <cell r="T1459">
            <v>0</v>
          </cell>
          <cell r="U1459">
            <v>0</v>
          </cell>
          <cell r="V1459">
            <v>0</v>
          </cell>
          <cell r="X1459">
            <v>0</v>
          </cell>
          <cell r="Y1459">
            <v>0</v>
          </cell>
          <cell r="Z1459">
            <v>0</v>
          </cell>
          <cell r="AA1459">
            <v>0</v>
          </cell>
          <cell r="AB1459">
            <v>0</v>
          </cell>
          <cell r="AC1459">
            <v>3060</v>
          </cell>
          <cell r="AD1459">
            <v>0</v>
          </cell>
          <cell r="AE1459">
            <v>0</v>
          </cell>
          <cell r="AF1459">
            <v>0</v>
          </cell>
          <cell r="AG1459">
            <v>0</v>
          </cell>
          <cell r="AH1459">
            <v>0</v>
          </cell>
          <cell r="AI1459">
            <v>0</v>
          </cell>
          <cell r="AJ1459">
            <v>0</v>
          </cell>
          <cell r="AK1459">
            <v>0</v>
          </cell>
          <cell r="AL1459">
            <v>0</v>
          </cell>
          <cell r="AM1459">
            <v>0</v>
          </cell>
          <cell r="AN1459">
            <v>0</v>
          </cell>
          <cell r="AO1459">
            <v>0</v>
          </cell>
          <cell r="AP1459">
            <v>0</v>
          </cell>
          <cell r="AT1459">
            <v>0</v>
          </cell>
          <cell r="AU1459">
            <v>0</v>
          </cell>
          <cell r="AV1459">
            <v>0</v>
          </cell>
          <cell r="AW1459">
            <v>0</v>
          </cell>
          <cell r="AX1459">
            <v>0</v>
          </cell>
          <cell r="AY1459">
            <v>0</v>
          </cell>
          <cell r="AZ1459">
            <v>0</v>
          </cell>
          <cell r="BA1459">
            <v>0</v>
          </cell>
          <cell r="BB1459">
            <v>0</v>
          </cell>
          <cell r="BG1459">
            <v>0</v>
          </cell>
          <cell r="BH1459">
            <v>3060</v>
          </cell>
          <cell r="BI1459">
            <v>3060</v>
          </cell>
        </row>
        <row r="1460">
          <cell r="F1460">
            <v>16218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  <cell r="T1460">
            <v>0</v>
          </cell>
          <cell r="U1460">
            <v>0</v>
          </cell>
          <cell r="V1460">
            <v>0</v>
          </cell>
          <cell r="X1460">
            <v>0</v>
          </cell>
          <cell r="Y1460">
            <v>0</v>
          </cell>
          <cell r="Z1460">
            <v>0</v>
          </cell>
          <cell r="AA1460">
            <v>0</v>
          </cell>
          <cell r="AB1460">
            <v>0</v>
          </cell>
          <cell r="AC1460">
            <v>16218</v>
          </cell>
          <cell r="AD1460">
            <v>0</v>
          </cell>
          <cell r="AE1460">
            <v>0</v>
          </cell>
          <cell r="AF1460">
            <v>0</v>
          </cell>
          <cell r="AG1460">
            <v>0</v>
          </cell>
          <cell r="AH1460">
            <v>0</v>
          </cell>
          <cell r="AI1460">
            <v>0</v>
          </cell>
          <cell r="AJ1460">
            <v>0</v>
          </cell>
          <cell r="AK1460">
            <v>0</v>
          </cell>
          <cell r="AL1460">
            <v>0</v>
          </cell>
          <cell r="AM1460">
            <v>0</v>
          </cell>
          <cell r="AN1460">
            <v>0</v>
          </cell>
          <cell r="AO1460">
            <v>0</v>
          </cell>
          <cell r="AP1460">
            <v>0</v>
          </cell>
          <cell r="AT1460">
            <v>0</v>
          </cell>
          <cell r="AU1460">
            <v>0</v>
          </cell>
          <cell r="AV1460">
            <v>0</v>
          </cell>
          <cell r="AW1460">
            <v>0</v>
          </cell>
          <cell r="AX1460">
            <v>0</v>
          </cell>
          <cell r="AY1460">
            <v>0</v>
          </cell>
          <cell r="AZ1460">
            <v>0</v>
          </cell>
          <cell r="BA1460">
            <v>0</v>
          </cell>
          <cell r="BB1460">
            <v>0</v>
          </cell>
          <cell r="BG1460">
            <v>0</v>
          </cell>
          <cell r="BH1460">
            <v>16218</v>
          </cell>
          <cell r="BI1460">
            <v>16218</v>
          </cell>
        </row>
        <row r="1461">
          <cell r="F1461">
            <v>108930.90000000001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  <cell r="T1461">
            <v>0</v>
          </cell>
          <cell r="U1461">
            <v>0</v>
          </cell>
          <cell r="V1461">
            <v>0</v>
          </cell>
          <cell r="X1461">
            <v>0</v>
          </cell>
          <cell r="Y1461">
            <v>0</v>
          </cell>
          <cell r="Z1461">
            <v>0</v>
          </cell>
          <cell r="AA1461">
            <v>0</v>
          </cell>
          <cell r="AB1461">
            <v>0</v>
          </cell>
          <cell r="AC1461">
            <v>108930.90000000001</v>
          </cell>
          <cell r="AD1461">
            <v>0</v>
          </cell>
          <cell r="AE1461">
            <v>0</v>
          </cell>
          <cell r="AF1461">
            <v>0</v>
          </cell>
          <cell r="AG1461">
            <v>0</v>
          </cell>
          <cell r="AH1461">
            <v>0</v>
          </cell>
          <cell r="AI1461">
            <v>0</v>
          </cell>
          <cell r="AJ1461">
            <v>0</v>
          </cell>
          <cell r="AK1461">
            <v>0</v>
          </cell>
          <cell r="AL1461">
            <v>0</v>
          </cell>
          <cell r="AM1461">
            <v>0</v>
          </cell>
          <cell r="AN1461">
            <v>0</v>
          </cell>
          <cell r="AO1461">
            <v>0</v>
          </cell>
          <cell r="AP1461">
            <v>0</v>
          </cell>
          <cell r="AT1461">
            <v>0</v>
          </cell>
          <cell r="AU1461">
            <v>0</v>
          </cell>
          <cell r="AV1461">
            <v>0</v>
          </cell>
          <cell r="AW1461">
            <v>0</v>
          </cell>
          <cell r="AX1461">
            <v>0</v>
          </cell>
          <cell r="AY1461">
            <v>0</v>
          </cell>
          <cell r="AZ1461">
            <v>0</v>
          </cell>
          <cell r="BA1461">
            <v>0</v>
          </cell>
          <cell r="BB1461">
            <v>0</v>
          </cell>
          <cell r="BG1461">
            <v>0</v>
          </cell>
          <cell r="BH1461">
            <v>108930.90000000001</v>
          </cell>
          <cell r="BI1461">
            <v>108930.90000000001</v>
          </cell>
        </row>
        <row r="1462">
          <cell r="F1462">
            <v>35139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0</v>
          </cell>
          <cell r="V1462">
            <v>0</v>
          </cell>
          <cell r="X1462">
            <v>0</v>
          </cell>
          <cell r="Y1462">
            <v>0</v>
          </cell>
          <cell r="Z1462">
            <v>0</v>
          </cell>
          <cell r="AA1462">
            <v>0</v>
          </cell>
          <cell r="AB1462">
            <v>0</v>
          </cell>
          <cell r="AC1462">
            <v>35139</v>
          </cell>
          <cell r="AD1462">
            <v>0</v>
          </cell>
          <cell r="AE1462">
            <v>0</v>
          </cell>
          <cell r="AF1462">
            <v>0</v>
          </cell>
          <cell r="AG1462">
            <v>0</v>
          </cell>
          <cell r="AH1462">
            <v>0</v>
          </cell>
          <cell r="AI1462">
            <v>0</v>
          </cell>
          <cell r="AJ1462">
            <v>0</v>
          </cell>
          <cell r="AK1462">
            <v>0</v>
          </cell>
          <cell r="AL1462">
            <v>0</v>
          </cell>
          <cell r="AM1462">
            <v>0</v>
          </cell>
          <cell r="AN1462">
            <v>0</v>
          </cell>
          <cell r="AO1462">
            <v>0</v>
          </cell>
          <cell r="AP1462">
            <v>0</v>
          </cell>
          <cell r="AT1462">
            <v>0</v>
          </cell>
          <cell r="AU1462">
            <v>0</v>
          </cell>
          <cell r="AV1462">
            <v>0</v>
          </cell>
          <cell r="AW1462">
            <v>0</v>
          </cell>
          <cell r="AX1462">
            <v>0</v>
          </cell>
          <cell r="AY1462">
            <v>0</v>
          </cell>
          <cell r="AZ1462">
            <v>0</v>
          </cell>
          <cell r="BA1462">
            <v>0</v>
          </cell>
          <cell r="BB1462">
            <v>0</v>
          </cell>
          <cell r="BG1462">
            <v>0</v>
          </cell>
          <cell r="BH1462">
            <v>35139</v>
          </cell>
          <cell r="BI1462">
            <v>35139</v>
          </cell>
        </row>
        <row r="1463">
          <cell r="F1463">
            <v>950.64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0</v>
          </cell>
          <cell r="V1463">
            <v>0</v>
          </cell>
          <cell r="X1463">
            <v>0</v>
          </cell>
          <cell r="Y1463">
            <v>0</v>
          </cell>
          <cell r="Z1463">
            <v>0</v>
          </cell>
          <cell r="AA1463">
            <v>0</v>
          </cell>
          <cell r="AB1463">
            <v>0</v>
          </cell>
          <cell r="AC1463">
            <v>950.64</v>
          </cell>
          <cell r="AD1463">
            <v>0</v>
          </cell>
          <cell r="AE1463">
            <v>0</v>
          </cell>
          <cell r="AF1463">
            <v>0</v>
          </cell>
          <cell r="AG1463">
            <v>0</v>
          </cell>
          <cell r="AH1463">
            <v>0</v>
          </cell>
          <cell r="AI1463">
            <v>0</v>
          </cell>
          <cell r="AJ1463">
            <v>0</v>
          </cell>
          <cell r="AK1463">
            <v>0</v>
          </cell>
          <cell r="AL1463">
            <v>0</v>
          </cell>
          <cell r="AM1463">
            <v>0</v>
          </cell>
          <cell r="AN1463">
            <v>0</v>
          </cell>
          <cell r="AO1463">
            <v>0</v>
          </cell>
          <cell r="AP1463">
            <v>0</v>
          </cell>
          <cell r="AT1463">
            <v>0</v>
          </cell>
          <cell r="AU1463">
            <v>0</v>
          </cell>
          <cell r="AV1463">
            <v>0</v>
          </cell>
          <cell r="AW1463">
            <v>0</v>
          </cell>
          <cell r="AX1463">
            <v>0</v>
          </cell>
          <cell r="AY1463">
            <v>0</v>
          </cell>
          <cell r="AZ1463">
            <v>0</v>
          </cell>
          <cell r="BA1463">
            <v>0</v>
          </cell>
          <cell r="BB1463">
            <v>0</v>
          </cell>
          <cell r="BG1463">
            <v>0</v>
          </cell>
          <cell r="BH1463">
            <v>950.64</v>
          </cell>
          <cell r="BI1463">
            <v>950.64</v>
          </cell>
        </row>
        <row r="1464">
          <cell r="F1464">
            <v>7405.2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  <cell r="S1464">
            <v>0</v>
          </cell>
          <cell r="T1464">
            <v>0</v>
          </cell>
          <cell r="U1464">
            <v>0</v>
          </cell>
          <cell r="V1464">
            <v>0</v>
          </cell>
          <cell r="X1464">
            <v>0</v>
          </cell>
          <cell r="Y1464">
            <v>0</v>
          </cell>
          <cell r="Z1464">
            <v>0</v>
          </cell>
          <cell r="AA1464">
            <v>0</v>
          </cell>
          <cell r="AB1464">
            <v>0</v>
          </cell>
          <cell r="AC1464">
            <v>7405.2</v>
          </cell>
          <cell r="AD1464">
            <v>0</v>
          </cell>
          <cell r="AE1464">
            <v>0</v>
          </cell>
          <cell r="AF1464">
            <v>0</v>
          </cell>
          <cell r="AG1464">
            <v>0</v>
          </cell>
          <cell r="AH1464">
            <v>0</v>
          </cell>
          <cell r="AI1464">
            <v>0</v>
          </cell>
          <cell r="AJ1464">
            <v>0</v>
          </cell>
          <cell r="AK1464">
            <v>0</v>
          </cell>
          <cell r="AL1464">
            <v>0</v>
          </cell>
          <cell r="AM1464">
            <v>0</v>
          </cell>
          <cell r="AN1464">
            <v>0</v>
          </cell>
          <cell r="AO1464">
            <v>0</v>
          </cell>
          <cell r="AP1464">
            <v>0</v>
          </cell>
          <cell r="AT1464">
            <v>0</v>
          </cell>
          <cell r="AU1464">
            <v>0</v>
          </cell>
          <cell r="AV1464">
            <v>0</v>
          </cell>
          <cell r="AW1464">
            <v>0</v>
          </cell>
          <cell r="AX1464">
            <v>0</v>
          </cell>
          <cell r="AY1464">
            <v>0</v>
          </cell>
          <cell r="AZ1464">
            <v>0</v>
          </cell>
          <cell r="BA1464">
            <v>0</v>
          </cell>
          <cell r="BB1464">
            <v>0</v>
          </cell>
          <cell r="BG1464">
            <v>0</v>
          </cell>
          <cell r="BH1464">
            <v>7405.2</v>
          </cell>
          <cell r="BI1464">
            <v>7405.2</v>
          </cell>
        </row>
        <row r="1465">
          <cell r="F1465">
            <v>1273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  <cell r="R1465">
            <v>0</v>
          </cell>
          <cell r="S1465">
            <v>0</v>
          </cell>
          <cell r="T1465">
            <v>0</v>
          </cell>
          <cell r="U1465">
            <v>0</v>
          </cell>
          <cell r="V1465">
            <v>0</v>
          </cell>
          <cell r="X1465">
            <v>0</v>
          </cell>
          <cell r="Y1465">
            <v>0</v>
          </cell>
          <cell r="Z1465">
            <v>0</v>
          </cell>
          <cell r="AA1465">
            <v>0</v>
          </cell>
          <cell r="AB1465">
            <v>0</v>
          </cell>
          <cell r="AC1465">
            <v>1273</v>
          </cell>
          <cell r="AD1465">
            <v>0</v>
          </cell>
          <cell r="AE1465">
            <v>0</v>
          </cell>
          <cell r="AF1465">
            <v>0</v>
          </cell>
          <cell r="AG1465">
            <v>0</v>
          </cell>
          <cell r="AH1465">
            <v>0</v>
          </cell>
          <cell r="AI1465">
            <v>0</v>
          </cell>
          <cell r="AJ1465">
            <v>0</v>
          </cell>
          <cell r="AK1465">
            <v>0</v>
          </cell>
          <cell r="AL1465">
            <v>0</v>
          </cell>
          <cell r="AM1465">
            <v>0</v>
          </cell>
          <cell r="AN1465">
            <v>0</v>
          </cell>
          <cell r="AO1465">
            <v>0</v>
          </cell>
          <cell r="AP1465">
            <v>0</v>
          </cell>
          <cell r="AT1465">
            <v>0</v>
          </cell>
          <cell r="AU1465">
            <v>0</v>
          </cell>
          <cell r="AV1465">
            <v>0</v>
          </cell>
          <cell r="AW1465">
            <v>0</v>
          </cell>
          <cell r="AX1465">
            <v>0</v>
          </cell>
          <cell r="AY1465">
            <v>0</v>
          </cell>
          <cell r="AZ1465">
            <v>0</v>
          </cell>
          <cell r="BA1465">
            <v>0</v>
          </cell>
          <cell r="BB1465">
            <v>0</v>
          </cell>
          <cell r="BG1465">
            <v>0</v>
          </cell>
          <cell r="BH1465">
            <v>1273</v>
          </cell>
          <cell r="BI1465">
            <v>1273</v>
          </cell>
        </row>
        <row r="1466">
          <cell r="F1466">
            <v>171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0</v>
          </cell>
          <cell r="R1466">
            <v>0</v>
          </cell>
          <cell r="S1466">
            <v>0</v>
          </cell>
          <cell r="T1466">
            <v>0</v>
          </cell>
          <cell r="U1466">
            <v>0</v>
          </cell>
          <cell r="V1466">
            <v>0</v>
          </cell>
          <cell r="X1466">
            <v>0</v>
          </cell>
          <cell r="Y1466">
            <v>0</v>
          </cell>
          <cell r="Z1466">
            <v>0</v>
          </cell>
          <cell r="AA1466">
            <v>0</v>
          </cell>
          <cell r="AB1466">
            <v>0</v>
          </cell>
          <cell r="AC1466">
            <v>171</v>
          </cell>
          <cell r="AD1466">
            <v>0</v>
          </cell>
          <cell r="AE1466">
            <v>0</v>
          </cell>
          <cell r="AF1466">
            <v>0</v>
          </cell>
          <cell r="AG1466">
            <v>0</v>
          </cell>
          <cell r="AH1466">
            <v>0</v>
          </cell>
          <cell r="AI1466">
            <v>0</v>
          </cell>
          <cell r="AJ1466">
            <v>0</v>
          </cell>
          <cell r="AK1466">
            <v>0</v>
          </cell>
          <cell r="AL1466">
            <v>0</v>
          </cell>
          <cell r="AM1466">
            <v>0</v>
          </cell>
          <cell r="AN1466">
            <v>0</v>
          </cell>
          <cell r="AO1466">
            <v>0</v>
          </cell>
          <cell r="AP1466">
            <v>0</v>
          </cell>
          <cell r="AT1466">
            <v>0</v>
          </cell>
          <cell r="AU1466">
            <v>0</v>
          </cell>
          <cell r="AV1466">
            <v>0</v>
          </cell>
          <cell r="AW1466">
            <v>0</v>
          </cell>
          <cell r="AX1466">
            <v>0</v>
          </cell>
          <cell r="AY1466">
            <v>0</v>
          </cell>
          <cell r="AZ1466">
            <v>0</v>
          </cell>
          <cell r="BA1466">
            <v>0</v>
          </cell>
          <cell r="BB1466">
            <v>0</v>
          </cell>
          <cell r="BG1466">
            <v>0</v>
          </cell>
          <cell r="BH1466">
            <v>171</v>
          </cell>
          <cell r="BI1466">
            <v>171</v>
          </cell>
        </row>
        <row r="1467">
          <cell r="F1467">
            <v>5532.8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  <cell r="O1467">
            <v>0</v>
          </cell>
          <cell r="P1467">
            <v>0</v>
          </cell>
          <cell r="Q1467">
            <v>0</v>
          </cell>
          <cell r="R1467">
            <v>0</v>
          </cell>
          <cell r="S1467">
            <v>0</v>
          </cell>
          <cell r="T1467">
            <v>0</v>
          </cell>
          <cell r="U1467">
            <v>0</v>
          </cell>
          <cell r="V1467">
            <v>0</v>
          </cell>
          <cell r="X1467">
            <v>0</v>
          </cell>
          <cell r="Y1467">
            <v>0</v>
          </cell>
          <cell r="Z1467">
            <v>0</v>
          </cell>
          <cell r="AA1467">
            <v>0</v>
          </cell>
          <cell r="AB1467">
            <v>0</v>
          </cell>
          <cell r="AC1467">
            <v>5532.8</v>
          </cell>
          <cell r="AD1467">
            <v>0</v>
          </cell>
          <cell r="AE1467">
            <v>0</v>
          </cell>
          <cell r="AF1467">
            <v>0</v>
          </cell>
          <cell r="AG1467">
            <v>0</v>
          </cell>
          <cell r="AH1467">
            <v>0</v>
          </cell>
          <cell r="AI1467">
            <v>0</v>
          </cell>
          <cell r="AJ1467">
            <v>0</v>
          </cell>
          <cell r="AK1467">
            <v>0</v>
          </cell>
          <cell r="AL1467">
            <v>0</v>
          </cell>
          <cell r="AM1467">
            <v>0</v>
          </cell>
          <cell r="AN1467">
            <v>0</v>
          </cell>
          <cell r="AO1467">
            <v>0</v>
          </cell>
          <cell r="AP1467">
            <v>0</v>
          </cell>
          <cell r="AT1467">
            <v>0</v>
          </cell>
          <cell r="AU1467">
            <v>0</v>
          </cell>
          <cell r="AV1467">
            <v>0</v>
          </cell>
          <cell r="AW1467">
            <v>0</v>
          </cell>
          <cell r="AX1467">
            <v>0</v>
          </cell>
          <cell r="AY1467">
            <v>0</v>
          </cell>
          <cell r="AZ1467">
            <v>0</v>
          </cell>
          <cell r="BA1467">
            <v>0</v>
          </cell>
          <cell r="BB1467">
            <v>0</v>
          </cell>
          <cell r="BG1467">
            <v>0</v>
          </cell>
          <cell r="BH1467">
            <v>5532.8</v>
          </cell>
          <cell r="BI1467">
            <v>5532.8</v>
          </cell>
        </row>
        <row r="1468">
          <cell r="F1468">
            <v>3837.2400000000002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0</v>
          </cell>
          <cell r="V1468">
            <v>0</v>
          </cell>
          <cell r="X1468">
            <v>0</v>
          </cell>
          <cell r="Y1468">
            <v>0</v>
          </cell>
          <cell r="Z1468">
            <v>0</v>
          </cell>
          <cell r="AA1468">
            <v>0</v>
          </cell>
          <cell r="AB1468">
            <v>0</v>
          </cell>
          <cell r="AC1468">
            <v>3837.2400000000002</v>
          </cell>
          <cell r="AD1468">
            <v>0</v>
          </cell>
          <cell r="AE1468">
            <v>0</v>
          </cell>
          <cell r="AF1468">
            <v>0</v>
          </cell>
          <cell r="AG1468">
            <v>0</v>
          </cell>
          <cell r="AH1468">
            <v>0</v>
          </cell>
          <cell r="AI1468">
            <v>0</v>
          </cell>
          <cell r="AJ1468">
            <v>0</v>
          </cell>
          <cell r="AK1468">
            <v>0</v>
          </cell>
          <cell r="AL1468">
            <v>0</v>
          </cell>
          <cell r="AM1468">
            <v>0</v>
          </cell>
          <cell r="AN1468">
            <v>0</v>
          </cell>
          <cell r="AO1468">
            <v>0</v>
          </cell>
          <cell r="AP1468">
            <v>0</v>
          </cell>
          <cell r="AT1468">
            <v>0</v>
          </cell>
          <cell r="AU1468">
            <v>0</v>
          </cell>
          <cell r="AV1468">
            <v>0</v>
          </cell>
          <cell r="AW1468">
            <v>0</v>
          </cell>
          <cell r="AX1468">
            <v>0</v>
          </cell>
          <cell r="AY1468">
            <v>0</v>
          </cell>
          <cell r="AZ1468">
            <v>0</v>
          </cell>
          <cell r="BA1468">
            <v>0</v>
          </cell>
          <cell r="BB1468">
            <v>0</v>
          </cell>
          <cell r="BG1468">
            <v>0</v>
          </cell>
          <cell r="BH1468">
            <v>3837.2400000000002</v>
          </cell>
          <cell r="BI1468">
            <v>3837.2400000000002</v>
          </cell>
        </row>
        <row r="1469">
          <cell r="F1469">
            <v>12342.400000000001</v>
          </cell>
          <cell r="K1469">
            <v>0</v>
          </cell>
          <cell r="L1469">
            <v>0</v>
          </cell>
          <cell r="M1469">
            <v>0</v>
          </cell>
          <cell r="N1469">
            <v>0</v>
          </cell>
          <cell r="O1469">
            <v>0</v>
          </cell>
          <cell r="P1469">
            <v>0</v>
          </cell>
          <cell r="Q1469">
            <v>0</v>
          </cell>
          <cell r="R1469">
            <v>0</v>
          </cell>
          <cell r="S1469">
            <v>0</v>
          </cell>
          <cell r="T1469">
            <v>0</v>
          </cell>
          <cell r="U1469">
            <v>0</v>
          </cell>
          <cell r="V1469">
            <v>0</v>
          </cell>
          <cell r="X1469">
            <v>0</v>
          </cell>
          <cell r="Y1469">
            <v>0</v>
          </cell>
          <cell r="Z1469">
            <v>0</v>
          </cell>
          <cell r="AA1469">
            <v>0</v>
          </cell>
          <cell r="AB1469">
            <v>0</v>
          </cell>
          <cell r="AC1469">
            <v>12342.400000000001</v>
          </cell>
          <cell r="AD1469">
            <v>0</v>
          </cell>
          <cell r="AE1469">
            <v>0</v>
          </cell>
          <cell r="AF1469">
            <v>0</v>
          </cell>
          <cell r="AG1469">
            <v>0</v>
          </cell>
          <cell r="AH1469">
            <v>0</v>
          </cell>
          <cell r="AI1469">
            <v>0</v>
          </cell>
          <cell r="AJ1469">
            <v>0</v>
          </cell>
          <cell r="AK1469">
            <v>0</v>
          </cell>
          <cell r="AL1469">
            <v>0</v>
          </cell>
          <cell r="AM1469">
            <v>0</v>
          </cell>
          <cell r="AN1469">
            <v>0</v>
          </cell>
          <cell r="AO1469">
            <v>0</v>
          </cell>
          <cell r="AP1469">
            <v>0</v>
          </cell>
          <cell r="AT1469">
            <v>0</v>
          </cell>
          <cell r="AU1469">
            <v>0</v>
          </cell>
          <cell r="AV1469">
            <v>0</v>
          </cell>
          <cell r="AW1469">
            <v>0</v>
          </cell>
          <cell r="AX1469">
            <v>0</v>
          </cell>
          <cell r="AY1469">
            <v>0</v>
          </cell>
          <cell r="AZ1469">
            <v>0</v>
          </cell>
          <cell r="BA1469">
            <v>0</v>
          </cell>
          <cell r="BB1469">
            <v>0</v>
          </cell>
          <cell r="BG1469">
            <v>0</v>
          </cell>
          <cell r="BH1469">
            <v>12342.400000000001</v>
          </cell>
          <cell r="BI1469">
            <v>12342.400000000001</v>
          </cell>
        </row>
        <row r="1470">
          <cell r="F1470">
            <v>650.76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650.76</v>
          </cell>
          <cell r="AD1470">
            <v>0</v>
          </cell>
          <cell r="AE1470">
            <v>0</v>
          </cell>
          <cell r="AF1470">
            <v>0</v>
          </cell>
          <cell r="AG1470">
            <v>0</v>
          </cell>
          <cell r="AH1470">
            <v>0</v>
          </cell>
          <cell r="AI1470">
            <v>0</v>
          </cell>
          <cell r="AJ1470">
            <v>0</v>
          </cell>
          <cell r="AK1470">
            <v>0</v>
          </cell>
          <cell r="AL1470">
            <v>0</v>
          </cell>
          <cell r="AM1470">
            <v>0</v>
          </cell>
          <cell r="AN1470">
            <v>0</v>
          </cell>
          <cell r="AO1470">
            <v>0</v>
          </cell>
          <cell r="AP1470">
            <v>0</v>
          </cell>
          <cell r="AT1470">
            <v>0</v>
          </cell>
          <cell r="AU1470">
            <v>0</v>
          </cell>
          <cell r="AV1470">
            <v>0</v>
          </cell>
          <cell r="AW1470">
            <v>0</v>
          </cell>
          <cell r="AX1470">
            <v>0</v>
          </cell>
          <cell r="AY1470">
            <v>0</v>
          </cell>
          <cell r="AZ1470">
            <v>0</v>
          </cell>
          <cell r="BA1470">
            <v>0</v>
          </cell>
          <cell r="BB1470">
            <v>0</v>
          </cell>
          <cell r="BG1470">
            <v>0</v>
          </cell>
          <cell r="BH1470">
            <v>650.76</v>
          </cell>
          <cell r="BI1470">
            <v>650.76</v>
          </cell>
        </row>
        <row r="1471">
          <cell r="F1471">
            <v>11062.92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11062.92</v>
          </cell>
          <cell r="AD1471">
            <v>0</v>
          </cell>
          <cell r="AE1471">
            <v>0</v>
          </cell>
          <cell r="AF1471">
            <v>0</v>
          </cell>
          <cell r="AG1471">
            <v>0</v>
          </cell>
          <cell r="AH1471">
            <v>0</v>
          </cell>
          <cell r="AI1471">
            <v>0</v>
          </cell>
          <cell r="AJ1471">
            <v>0</v>
          </cell>
          <cell r="AK1471">
            <v>0</v>
          </cell>
          <cell r="AL1471">
            <v>0</v>
          </cell>
          <cell r="AM1471">
            <v>0</v>
          </cell>
          <cell r="AN1471">
            <v>0</v>
          </cell>
          <cell r="AO1471">
            <v>0</v>
          </cell>
          <cell r="AP1471">
            <v>0</v>
          </cell>
          <cell r="AT1471">
            <v>0</v>
          </cell>
          <cell r="AU1471">
            <v>0</v>
          </cell>
          <cell r="AV1471">
            <v>0</v>
          </cell>
          <cell r="AW1471">
            <v>0</v>
          </cell>
          <cell r="AX1471">
            <v>0</v>
          </cell>
          <cell r="AY1471">
            <v>0</v>
          </cell>
          <cell r="AZ1471">
            <v>0</v>
          </cell>
          <cell r="BA1471">
            <v>0</v>
          </cell>
          <cell r="BB1471">
            <v>0</v>
          </cell>
          <cell r="BG1471">
            <v>0</v>
          </cell>
          <cell r="BH1471">
            <v>11062.92</v>
          </cell>
          <cell r="BI1471">
            <v>11062.92</v>
          </cell>
        </row>
        <row r="1472">
          <cell r="F1472">
            <v>127.5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0</v>
          </cell>
          <cell r="X1472">
            <v>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127.5</v>
          </cell>
          <cell r="AD1472">
            <v>0</v>
          </cell>
          <cell r="AE1472">
            <v>0</v>
          </cell>
          <cell r="AF1472">
            <v>0</v>
          </cell>
          <cell r="AG1472">
            <v>0</v>
          </cell>
          <cell r="AH1472">
            <v>0</v>
          </cell>
          <cell r="AI1472">
            <v>0</v>
          </cell>
          <cell r="AJ1472">
            <v>0</v>
          </cell>
          <cell r="AK1472">
            <v>0</v>
          </cell>
          <cell r="AL1472">
            <v>0</v>
          </cell>
          <cell r="AM1472">
            <v>0</v>
          </cell>
          <cell r="AN1472">
            <v>0</v>
          </cell>
          <cell r="AO1472">
            <v>0</v>
          </cell>
          <cell r="AP1472">
            <v>0</v>
          </cell>
          <cell r="AT1472">
            <v>0</v>
          </cell>
          <cell r="AU1472">
            <v>0</v>
          </cell>
          <cell r="AV1472">
            <v>0</v>
          </cell>
          <cell r="AW1472">
            <v>0</v>
          </cell>
          <cell r="AX1472">
            <v>0</v>
          </cell>
          <cell r="AY1472">
            <v>0</v>
          </cell>
          <cell r="AZ1472">
            <v>0</v>
          </cell>
          <cell r="BA1472">
            <v>0</v>
          </cell>
          <cell r="BB1472">
            <v>0</v>
          </cell>
          <cell r="BG1472">
            <v>0</v>
          </cell>
          <cell r="BH1472">
            <v>127.5</v>
          </cell>
          <cell r="BI1472">
            <v>127.5</v>
          </cell>
        </row>
        <row r="1473">
          <cell r="F1473">
            <v>2992.5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>
            <v>0</v>
          </cell>
          <cell r="X1473">
            <v>0</v>
          </cell>
          <cell r="Y1473">
            <v>0</v>
          </cell>
          <cell r="Z1473">
            <v>0</v>
          </cell>
          <cell r="AA1473">
            <v>0</v>
          </cell>
          <cell r="AB1473">
            <v>0</v>
          </cell>
          <cell r="AC1473">
            <v>2992.5</v>
          </cell>
          <cell r="AD1473">
            <v>0</v>
          </cell>
          <cell r="AE1473">
            <v>0</v>
          </cell>
          <cell r="AF1473">
            <v>0</v>
          </cell>
          <cell r="AG1473">
            <v>0</v>
          </cell>
          <cell r="AH1473">
            <v>0</v>
          </cell>
          <cell r="AI1473">
            <v>0</v>
          </cell>
          <cell r="AJ1473">
            <v>0</v>
          </cell>
          <cell r="AK1473">
            <v>0</v>
          </cell>
          <cell r="AL1473">
            <v>0</v>
          </cell>
          <cell r="AM1473">
            <v>0</v>
          </cell>
          <cell r="AN1473">
            <v>0</v>
          </cell>
          <cell r="AO1473">
            <v>0</v>
          </cell>
          <cell r="AP1473">
            <v>0</v>
          </cell>
          <cell r="AT1473">
            <v>0</v>
          </cell>
          <cell r="AU1473">
            <v>0</v>
          </cell>
          <cell r="AV1473">
            <v>0</v>
          </cell>
          <cell r="AW1473">
            <v>0</v>
          </cell>
          <cell r="AX1473">
            <v>0</v>
          </cell>
          <cell r="AY1473">
            <v>0</v>
          </cell>
          <cell r="AZ1473">
            <v>0</v>
          </cell>
          <cell r="BA1473">
            <v>0</v>
          </cell>
          <cell r="BB1473">
            <v>0</v>
          </cell>
          <cell r="BG1473">
            <v>0</v>
          </cell>
          <cell r="BH1473">
            <v>2992.5</v>
          </cell>
          <cell r="BI1473">
            <v>2992.5</v>
          </cell>
        </row>
        <row r="1474">
          <cell r="F1474">
            <v>4120.8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0</v>
          </cell>
          <cell r="P1474">
            <v>0</v>
          </cell>
          <cell r="Q1474">
            <v>0</v>
          </cell>
          <cell r="R1474">
            <v>0</v>
          </cell>
          <cell r="S1474">
            <v>0</v>
          </cell>
          <cell r="T1474">
            <v>0</v>
          </cell>
          <cell r="U1474">
            <v>0</v>
          </cell>
          <cell r="V1474">
            <v>0</v>
          </cell>
          <cell r="X1474">
            <v>0</v>
          </cell>
          <cell r="Y1474">
            <v>0</v>
          </cell>
          <cell r="Z1474">
            <v>0</v>
          </cell>
          <cell r="AA1474">
            <v>0</v>
          </cell>
          <cell r="AB1474">
            <v>0</v>
          </cell>
          <cell r="AC1474">
            <v>4120.8</v>
          </cell>
          <cell r="AD1474">
            <v>0</v>
          </cell>
          <cell r="AE1474">
            <v>0</v>
          </cell>
          <cell r="AF1474">
            <v>0</v>
          </cell>
          <cell r="AG1474">
            <v>0</v>
          </cell>
          <cell r="AH1474">
            <v>0</v>
          </cell>
          <cell r="AI1474">
            <v>0</v>
          </cell>
          <cell r="AJ1474">
            <v>0</v>
          </cell>
          <cell r="AK1474">
            <v>0</v>
          </cell>
          <cell r="AL1474">
            <v>0</v>
          </cell>
          <cell r="AM1474">
            <v>0</v>
          </cell>
          <cell r="AN1474">
            <v>0</v>
          </cell>
          <cell r="AO1474">
            <v>0</v>
          </cell>
          <cell r="AP1474">
            <v>0</v>
          </cell>
          <cell r="AT1474">
            <v>0</v>
          </cell>
          <cell r="AU1474">
            <v>0</v>
          </cell>
          <cell r="AV1474">
            <v>0</v>
          </cell>
          <cell r="AW1474">
            <v>0</v>
          </cell>
          <cell r="AX1474">
            <v>0</v>
          </cell>
          <cell r="AY1474">
            <v>0</v>
          </cell>
          <cell r="AZ1474">
            <v>0</v>
          </cell>
          <cell r="BA1474">
            <v>0</v>
          </cell>
          <cell r="BB1474">
            <v>0</v>
          </cell>
          <cell r="BG1474">
            <v>0</v>
          </cell>
          <cell r="BH1474">
            <v>4120.8</v>
          </cell>
          <cell r="BI1474">
            <v>4120.8</v>
          </cell>
        </row>
        <row r="1475">
          <cell r="F1475">
            <v>4120.8</v>
          </cell>
          <cell r="K1475">
            <v>0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0</v>
          </cell>
          <cell r="V1475">
            <v>0</v>
          </cell>
          <cell r="X1475">
            <v>0</v>
          </cell>
          <cell r="Y1475">
            <v>0</v>
          </cell>
          <cell r="Z1475">
            <v>0</v>
          </cell>
          <cell r="AA1475">
            <v>0</v>
          </cell>
          <cell r="AB1475">
            <v>0</v>
          </cell>
          <cell r="AC1475">
            <v>4120.8</v>
          </cell>
          <cell r="AD1475">
            <v>0</v>
          </cell>
          <cell r="AE1475">
            <v>0</v>
          </cell>
          <cell r="AF1475">
            <v>0</v>
          </cell>
          <cell r="AG1475">
            <v>0</v>
          </cell>
          <cell r="AH1475">
            <v>0</v>
          </cell>
          <cell r="AI1475">
            <v>0</v>
          </cell>
          <cell r="AJ1475">
            <v>0</v>
          </cell>
          <cell r="AK1475">
            <v>0</v>
          </cell>
          <cell r="AL1475">
            <v>0</v>
          </cell>
          <cell r="AM1475">
            <v>0</v>
          </cell>
          <cell r="AN1475">
            <v>0</v>
          </cell>
          <cell r="AO1475">
            <v>0</v>
          </cell>
          <cell r="AP1475">
            <v>0</v>
          </cell>
          <cell r="AT1475">
            <v>0</v>
          </cell>
          <cell r="AU1475">
            <v>0</v>
          </cell>
          <cell r="AV1475">
            <v>0</v>
          </cell>
          <cell r="AW1475">
            <v>0</v>
          </cell>
          <cell r="AX1475">
            <v>0</v>
          </cell>
          <cell r="AY1475">
            <v>0</v>
          </cell>
          <cell r="AZ1475">
            <v>0</v>
          </cell>
          <cell r="BA1475">
            <v>0</v>
          </cell>
          <cell r="BB1475">
            <v>0</v>
          </cell>
          <cell r="BG1475">
            <v>0</v>
          </cell>
          <cell r="BH1475">
            <v>4120.8</v>
          </cell>
          <cell r="BI1475">
            <v>4120.8</v>
          </cell>
        </row>
        <row r="1476">
          <cell r="F1476">
            <v>7980</v>
          </cell>
          <cell r="K1476">
            <v>0</v>
          </cell>
          <cell r="L1476">
            <v>0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  <cell r="Q1476">
            <v>0</v>
          </cell>
          <cell r="R1476">
            <v>0</v>
          </cell>
          <cell r="S1476">
            <v>0</v>
          </cell>
          <cell r="T1476">
            <v>0</v>
          </cell>
          <cell r="U1476">
            <v>0</v>
          </cell>
          <cell r="V1476">
            <v>0</v>
          </cell>
          <cell r="X1476">
            <v>0</v>
          </cell>
          <cell r="Y1476">
            <v>0</v>
          </cell>
          <cell r="Z1476">
            <v>0</v>
          </cell>
          <cell r="AA1476">
            <v>0</v>
          </cell>
          <cell r="AB1476">
            <v>0</v>
          </cell>
          <cell r="AC1476">
            <v>7980</v>
          </cell>
          <cell r="AD1476">
            <v>0</v>
          </cell>
          <cell r="AE1476">
            <v>0</v>
          </cell>
          <cell r="AF1476">
            <v>0</v>
          </cell>
          <cell r="AG1476">
            <v>0</v>
          </cell>
          <cell r="AH1476">
            <v>0</v>
          </cell>
          <cell r="AI1476">
            <v>0</v>
          </cell>
          <cell r="AJ1476">
            <v>0</v>
          </cell>
          <cell r="AK1476">
            <v>0</v>
          </cell>
          <cell r="AL1476">
            <v>0</v>
          </cell>
          <cell r="AM1476">
            <v>0</v>
          </cell>
          <cell r="AN1476">
            <v>0</v>
          </cell>
          <cell r="AO1476">
            <v>0</v>
          </cell>
          <cell r="AP1476">
            <v>0</v>
          </cell>
          <cell r="AT1476">
            <v>0</v>
          </cell>
          <cell r="AU1476">
            <v>0</v>
          </cell>
          <cell r="AV1476">
            <v>0</v>
          </cell>
          <cell r="AW1476">
            <v>0</v>
          </cell>
          <cell r="AX1476">
            <v>0</v>
          </cell>
          <cell r="AY1476">
            <v>0</v>
          </cell>
          <cell r="AZ1476">
            <v>0</v>
          </cell>
          <cell r="BA1476">
            <v>0</v>
          </cell>
          <cell r="BB1476">
            <v>0</v>
          </cell>
          <cell r="BG1476">
            <v>0</v>
          </cell>
          <cell r="BH1476">
            <v>7980</v>
          </cell>
          <cell r="BI1476">
            <v>7980</v>
          </cell>
        </row>
        <row r="1477">
          <cell r="F1477">
            <v>1330</v>
          </cell>
          <cell r="K1477">
            <v>0</v>
          </cell>
          <cell r="L1477">
            <v>0</v>
          </cell>
          <cell r="M1477">
            <v>0</v>
          </cell>
          <cell r="N1477">
            <v>0</v>
          </cell>
          <cell r="O1477">
            <v>0</v>
          </cell>
          <cell r="P1477">
            <v>0</v>
          </cell>
          <cell r="Q1477">
            <v>0</v>
          </cell>
          <cell r="R1477">
            <v>0</v>
          </cell>
          <cell r="S1477">
            <v>0</v>
          </cell>
          <cell r="T1477">
            <v>0</v>
          </cell>
          <cell r="U1477">
            <v>0</v>
          </cell>
          <cell r="V1477">
            <v>0</v>
          </cell>
          <cell r="X1477">
            <v>0</v>
          </cell>
          <cell r="Y1477">
            <v>0</v>
          </cell>
          <cell r="Z1477">
            <v>0</v>
          </cell>
          <cell r="AA1477">
            <v>0</v>
          </cell>
          <cell r="AB1477">
            <v>0</v>
          </cell>
          <cell r="AC1477">
            <v>1330</v>
          </cell>
          <cell r="AD1477">
            <v>0</v>
          </cell>
          <cell r="AE1477">
            <v>0</v>
          </cell>
          <cell r="AF1477">
            <v>0</v>
          </cell>
          <cell r="AG1477">
            <v>0</v>
          </cell>
          <cell r="AH1477">
            <v>0</v>
          </cell>
          <cell r="AI1477">
            <v>0</v>
          </cell>
          <cell r="AJ1477">
            <v>0</v>
          </cell>
          <cell r="AK1477">
            <v>0</v>
          </cell>
          <cell r="AL1477">
            <v>0</v>
          </cell>
          <cell r="AM1477">
            <v>0</v>
          </cell>
          <cell r="AN1477">
            <v>0</v>
          </cell>
          <cell r="AO1477">
            <v>0</v>
          </cell>
          <cell r="AP1477">
            <v>0</v>
          </cell>
          <cell r="AT1477">
            <v>0</v>
          </cell>
          <cell r="AU1477">
            <v>0</v>
          </cell>
          <cell r="AV1477">
            <v>0</v>
          </cell>
          <cell r="AW1477">
            <v>0</v>
          </cell>
          <cell r="AX1477">
            <v>0</v>
          </cell>
          <cell r="AY1477">
            <v>0</v>
          </cell>
          <cell r="AZ1477">
            <v>0</v>
          </cell>
          <cell r="BA1477">
            <v>0</v>
          </cell>
          <cell r="BB1477">
            <v>0</v>
          </cell>
          <cell r="BG1477">
            <v>0</v>
          </cell>
          <cell r="BH1477">
            <v>1330</v>
          </cell>
          <cell r="BI1477">
            <v>1330</v>
          </cell>
        </row>
        <row r="1478">
          <cell r="F1478">
            <v>2679</v>
          </cell>
          <cell r="K1478">
            <v>0</v>
          </cell>
          <cell r="L1478">
            <v>0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0</v>
          </cell>
          <cell r="R1478">
            <v>0</v>
          </cell>
          <cell r="S1478">
            <v>0</v>
          </cell>
          <cell r="T1478">
            <v>0</v>
          </cell>
          <cell r="U1478">
            <v>0</v>
          </cell>
          <cell r="V1478">
            <v>0</v>
          </cell>
          <cell r="X1478">
            <v>0</v>
          </cell>
          <cell r="Y1478">
            <v>0</v>
          </cell>
          <cell r="Z1478">
            <v>0</v>
          </cell>
          <cell r="AA1478">
            <v>0</v>
          </cell>
          <cell r="AB1478">
            <v>0</v>
          </cell>
          <cell r="AC1478">
            <v>2679</v>
          </cell>
          <cell r="AD1478">
            <v>0</v>
          </cell>
          <cell r="AE1478">
            <v>0</v>
          </cell>
          <cell r="AF1478">
            <v>0</v>
          </cell>
          <cell r="AG1478">
            <v>0</v>
          </cell>
          <cell r="AH1478">
            <v>0</v>
          </cell>
          <cell r="AI1478">
            <v>0</v>
          </cell>
          <cell r="AJ1478">
            <v>0</v>
          </cell>
          <cell r="AK1478">
            <v>0</v>
          </cell>
          <cell r="AL1478">
            <v>0</v>
          </cell>
          <cell r="AM1478">
            <v>0</v>
          </cell>
          <cell r="AN1478">
            <v>0</v>
          </cell>
          <cell r="AO1478">
            <v>0</v>
          </cell>
          <cell r="AP1478">
            <v>0</v>
          </cell>
          <cell r="AT1478">
            <v>0</v>
          </cell>
          <cell r="AU1478">
            <v>0</v>
          </cell>
          <cell r="AV1478">
            <v>0</v>
          </cell>
          <cell r="AW1478">
            <v>0</v>
          </cell>
          <cell r="AX1478">
            <v>0</v>
          </cell>
          <cell r="AY1478">
            <v>0</v>
          </cell>
          <cell r="AZ1478">
            <v>0</v>
          </cell>
          <cell r="BA1478">
            <v>0</v>
          </cell>
          <cell r="BB1478">
            <v>0</v>
          </cell>
          <cell r="BG1478">
            <v>0</v>
          </cell>
          <cell r="BH1478">
            <v>2679</v>
          </cell>
          <cell r="BI1478">
            <v>2679</v>
          </cell>
        </row>
        <row r="1479">
          <cell r="F1479">
            <v>2318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  <cell r="T1479">
            <v>0</v>
          </cell>
          <cell r="U1479">
            <v>0</v>
          </cell>
          <cell r="V1479">
            <v>0</v>
          </cell>
          <cell r="X1479">
            <v>0</v>
          </cell>
          <cell r="Y1479">
            <v>0</v>
          </cell>
          <cell r="Z1479">
            <v>0</v>
          </cell>
          <cell r="AA1479">
            <v>0</v>
          </cell>
          <cell r="AB1479">
            <v>0</v>
          </cell>
          <cell r="AC1479">
            <v>2318</v>
          </cell>
          <cell r="AD1479">
            <v>0</v>
          </cell>
          <cell r="AE1479">
            <v>0</v>
          </cell>
          <cell r="AF1479">
            <v>0</v>
          </cell>
          <cell r="AG1479">
            <v>0</v>
          </cell>
          <cell r="AH1479">
            <v>0</v>
          </cell>
          <cell r="AI1479">
            <v>0</v>
          </cell>
          <cell r="AJ1479">
            <v>0</v>
          </cell>
          <cell r="AK1479">
            <v>0</v>
          </cell>
          <cell r="AL1479">
            <v>0</v>
          </cell>
          <cell r="AM1479">
            <v>0</v>
          </cell>
          <cell r="AN1479">
            <v>0</v>
          </cell>
          <cell r="AO1479">
            <v>0</v>
          </cell>
          <cell r="AP1479">
            <v>0</v>
          </cell>
          <cell r="AT1479">
            <v>0</v>
          </cell>
          <cell r="AU1479">
            <v>0</v>
          </cell>
          <cell r="AV1479">
            <v>0</v>
          </cell>
          <cell r="AW1479">
            <v>0</v>
          </cell>
          <cell r="AX1479">
            <v>0</v>
          </cell>
          <cell r="AY1479">
            <v>0</v>
          </cell>
          <cell r="AZ1479">
            <v>0</v>
          </cell>
          <cell r="BA1479">
            <v>0</v>
          </cell>
          <cell r="BB1479">
            <v>0</v>
          </cell>
          <cell r="BG1479">
            <v>0</v>
          </cell>
          <cell r="BH1479">
            <v>2318</v>
          </cell>
          <cell r="BI1479">
            <v>2318</v>
          </cell>
        </row>
        <row r="1480">
          <cell r="F1480">
            <v>3230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0</v>
          </cell>
          <cell r="V1480">
            <v>0</v>
          </cell>
          <cell r="X1480">
            <v>0</v>
          </cell>
          <cell r="Y1480">
            <v>0</v>
          </cell>
          <cell r="Z1480">
            <v>0</v>
          </cell>
          <cell r="AA1480">
            <v>0</v>
          </cell>
          <cell r="AB1480">
            <v>0</v>
          </cell>
          <cell r="AC1480">
            <v>3230</v>
          </cell>
          <cell r="AD1480">
            <v>0</v>
          </cell>
          <cell r="AE1480">
            <v>0</v>
          </cell>
          <cell r="AF1480">
            <v>0</v>
          </cell>
          <cell r="AG1480">
            <v>0</v>
          </cell>
          <cell r="AH1480">
            <v>0</v>
          </cell>
          <cell r="AI1480">
            <v>0</v>
          </cell>
          <cell r="AJ1480">
            <v>0</v>
          </cell>
          <cell r="AK1480">
            <v>0</v>
          </cell>
          <cell r="AL1480">
            <v>0</v>
          </cell>
          <cell r="AM1480">
            <v>0</v>
          </cell>
          <cell r="AN1480">
            <v>0</v>
          </cell>
          <cell r="AO1480">
            <v>0</v>
          </cell>
          <cell r="AP1480">
            <v>0</v>
          </cell>
          <cell r="AT1480">
            <v>0</v>
          </cell>
          <cell r="AU1480">
            <v>0</v>
          </cell>
          <cell r="AV1480">
            <v>0</v>
          </cell>
          <cell r="AW1480">
            <v>0</v>
          </cell>
          <cell r="AX1480">
            <v>0</v>
          </cell>
          <cell r="AY1480">
            <v>0</v>
          </cell>
          <cell r="AZ1480">
            <v>0</v>
          </cell>
          <cell r="BA1480">
            <v>0</v>
          </cell>
          <cell r="BB1480">
            <v>0</v>
          </cell>
          <cell r="BG1480">
            <v>0</v>
          </cell>
          <cell r="BH1480">
            <v>3230</v>
          </cell>
          <cell r="BI1480">
            <v>3230</v>
          </cell>
        </row>
        <row r="1481">
          <cell r="F1481">
            <v>12209.4</v>
          </cell>
          <cell r="K1481">
            <v>0</v>
          </cell>
          <cell r="L1481">
            <v>0</v>
          </cell>
          <cell r="M1481">
            <v>0</v>
          </cell>
          <cell r="N1481">
            <v>0</v>
          </cell>
          <cell r="O1481">
            <v>0</v>
          </cell>
          <cell r="P1481">
            <v>0</v>
          </cell>
          <cell r="Q1481">
            <v>0</v>
          </cell>
          <cell r="R1481">
            <v>0</v>
          </cell>
          <cell r="S1481">
            <v>0</v>
          </cell>
          <cell r="T1481">
            <v>0</v>
          </cell>
          <cell r="U1481">
            <v>0</v>
          </cell>
          <cell r="V1481">
            <v>0</v>
          </cell>
          <cell r="X1481">
            <v>0</v>
          </cell>
          <cell r="Y1481">
            <v>0</v>
          </cell>
          <cell r="Z1481">
            <v>0</v>
          </cell>
          <cell r="AA1481">
            <v>0</v>
          </cell>
          <cell r="AB1481">
            <v>0</v>
          </cell>
          <cell r="AC1481">
            <v>12209.4</v>
          </cell>
          <cell r="AD1481">
            <v>0</v>
          </cell>
          <cell r="AE1481">
            <v>0</v>
          </cell>
          <cell r="AF1481">
            <v>0</v>
          </cell>
          <cell r="AG1481">
            <v>0</v>
          </cell>
          <cell r="AH1481">
            <v>0</v>
          </cell>
          <cell r="AI1481">
            <v>0</v>
          </cell>
          <cell r="AJ1481">
            <v>0</v>
          </cell>
          <cell r="AK1481">
            <v>0</v>
          </cell>
          <cell r="AL1481">
            <v>0</v>
          </cell>
          <cell r="AM1481">
            <v>0</v>
          </cell>
          <cell r="AN1481">
            <v>0</v>
          </cell>
          <cell r="AO1481">
            <v>0</v>
          </cell>
          <cell r="AP1481">
            <v>0</v>
          </cell>
          <cell r="AT1481">
            <v>0</v>
          </cell>
          <cell r="AU1481">
            <v>0</v>
          </cell>
          <cell r="AV1481">
            <v>0</v>
          </cell>
          <cell r="AW1481">
            <v>0</v>
          </cell>
          <cell r="AX1481">
            <v>0</v>
          </cell>
          <cell r="AY1481">
            <v>0</v>
          </cell>
          <cell r="AZ1481">
            <v>0</v>
          </cell>
          <cell r="BA1481">
            <v>0</v>
          </cell>
          <cell r="BB1481">
            <v>0</v>
          </cell>
          <cell r="BG1481">
            <v>0</v>
          </cell>
          <cell r="BH1481">
            <v>12209.4</v>
          </cell>
          <cell r="BI1481">
            <v>12209.4</v>
          </cell>
        </row>
        <row r="1482">
          <cell r="F1482">
            <v>7694.05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  <cell r="T1482">
            <v>0</v>
          </cell>
          <cell r="U1482">
            <v>0</v>
          </cell>
          <cell r="V1482">
            <v>0</v>
          </cell>
          <cell r="X1482">
            <v>0</v>
          </cell>
          <cell r="Y1482">
            <v>0</v>
          </cell>
          <cell r="Z1482">
            <v>0</v>
          </cell>
          <cell r="AA1482">
            <v>0</v>
          </cell>
          <cell r="AB1482">
            <v>0</v>
          </cell>
          <cell r="AC1482">
            <v>7694.05</v>
          </cell>
          <cell r="AD1482">
            <v>0</v>
          </cell>
          <cell r="AE1482">
            <v>0</v>
          </cell>
          <cell r="AF1482">
            <v>0</v>
          </cell>
          <cell r="AG1482">
            <v>0</v>
          </cell>
          <cell r="AH1482">
            <v>0</v>
          </cell>
          <cell r="AI1482">
            <v>0</v>
          </cell>
          <cell r="AJ1482">
            <v>0</v>
          </cell>
          <cell r="AK1482">
            <v>0</v>
          </cell>
          <cell r="AL1482">
            <v>0</v>
          </cell>
          <cell r="AM1482">
            <v>0</v>
          </cell>
          <cell r="AN1482">
            <v>0</v>
          </cell>
          <cell r="AO1482">
            <v>0</v>
          </cell>
          <cell r="AP1482">
            <v>0</v>
          </cell>
          <cell r="AT1482">
            <v>0</v>
          </cell>
          <cell r="AU1482">
            <v>0</v>
          </cell>
          <cell r="AV1482">
            <v>0</v>
          </cell>
          <cell r="AW1482">
            <v>0</v>
          </cell>
          <cell r="AX1482">
            <v>0</v>
          </cell>
          <cell r="AY1482">
            <v>0</v>
          </cell>
          <cell r="AZ1482">
            <v>0</v>
          </cell>
          <cell r="BA1482">
            <v>0</v>
          </cell>
          <cell r="BB1482">
            <v>0</v>
          </cell>
          <cell r="BG1482">
            <v>0</v>
          </cell>
          <cell r="BH1482">
            <v>7694.05</v>
          </cell>
          <cell r="BI1482">
            <v>7694.05</v>
          </cell>
        </row>
        <row r="1483">
          <cell r="F1483">
            <v>10336</v>
          </cell>
          <cell r="K1483">
            <v>0</v>
          </cell>
          <cell r="L1483">
            <v>0</v>
          </cell>
          <cell r="M1483">
            <v>0</v>
          </cell>
          <cell r="N1483">
            <v>0</v>
          </cell>
          <cell r="O1483">
            <v>0</v>
          </cell>
          <cell r="P1483">
            <v>0</v>
          </cell>
          <cell r="Q1483">
            <v>0</v>
          </cell>
          <cell r="R1483">
            <v>0</v>
          </cell>
          <cell r="S1483">
            <v>0</v>
          </cell>
          <cell r="T1483">
            <v>0</v>
          </cell>
          <cell r="U1483">
            <v>0</v>
          </cell>
          <cell r="V1483">
            <v>0</v>
          </cell>
          <cell r="X1483">
            <v>0</v>
          </cell>
          <cell r="Y1483">
            <v>0</v>
          </cell>
          <cell r="Z1483">
            <v>0</v>
          </cell>
          <cell r="AA1483">
            <v>0</v>
          </cell>
          <cell r="AB1483">
            <v>0</v>
          </cell>
          <cell r="AC1483">
            <v>10336</v>
          </cell>
          <cell r="AD1483">
            <v>0</v>
          </cell>
          <cell r="AE1483">
            <v>0</v>
          </cell>
          <cell r="AF1483">
            <v>0</v>
          </cell>
          <cell r="AG1483">
            <v>0</v>
          </cell>
          <cell r="AH1483">
            <v>0</v>
          </cell>
          <cell r="AI1483">
            <v>0</v>
          </cell>
          <cell r="AJ1483">
            <v>0</v>
          </cell>
          <cell r="AK1483">
            <v>0</v>
          </cell>
          <cell r="AL1483">
            <v>0</v>
          </cell>
          <cell r="AM1483">
            <v>0</v>
          </cell>
          <cell r="AN1483">
            <v>0</v>
          </cell>
          <cell r="AO1483">
            <v>0</v>
          </cell>
          <cell r="AP1483">
            <v>0</v>
          </cell>
          <cell r="AT1483">
            <v>0</v>
          </cell>
          <cell r="AU1483">
            <v>0</v>
          </cell>
          <cell r="AV1483">
            <v>0</v>
          </cell>
          <cell r="AW1483">
            <v>0</v>
          </cell>
          <cell r="AX1483">
            <v>0</v>
          </cell>
          <cell r="AY1483">
            <v>0</v>
          </cell>
          <cell r="AZ1483">
            <v>0</v>
          </cell>
          <cell r="BA1483">
            <v>0</v>
          </cell>
          <cell r="BB1483">
            <v>0</v>
          </cell>
          <cell r="BG1483">
            <v>0</v>
          </cell>
          <cell r="BH1483">
            <v>10336</v>
          </cell>
          <cell r="BI1483">
            <v>10336</v>
          </cell>
        </row>
        <row r="1484">
          <cell r="F1484">
            <v>11371.5</v>
          </cell>
          <cell r="K1484">
            <v>0</v>
          </cell>
          <cell r="L1484">
            <v>0</v>
          </cell>
          <cell r="M1484">
            <v>0</v>
          </cell>
          <cell r="N1484">
            <v>0</v>
          </cell>
          <cell r="O1484">
            <v>0</v>
          </cell>
          <cell r="P1484">
            <v>0</v>
          </cell>
          <cell r="Q1484">
            <v>0</v>
          </cell>
          <cell r="R1484">
            <v>0</v>
          </cell>
          <cell r="S1484">
            <v>0</v>
          </cell>
          <cell r="T1484">
            <v>0</v>
          </cell>
          <cell r="U1484">
            <v>0</v>
          </cell>
          <cell r="V1484">
            <v>0</v>
          </cell>
          <cell r="X1484">
            <v>0</v>
          </cell>
          <cell r="Y1484">
            <v>0</v>
          </cell>
          <cell r="Z1484">
            <v>0</v>
          </cell>
          <cell r="AA1484">
            <v>0</v>
          </cell>
          <cell r="AB1484">
            <v>0</v>
          </cell>
          <cell r="AC1484">
            <v>11371.5</v>
          </cell>
          <cell r="AD1484">
            <v>0</v>
          </cell>
          <cell r="AE1484">
            <v>0</v>
          </cell>
          <cell r="AF1484">
            <v>0</v>
          </cell>
          <cell r="AG1484">
            <v>0</v>
          </cell>
          <cell r="AH1484">
            <v>0</v>
          </cell>
          <cell r="AI1484">
            <v>0</v>
          </cell>
          <cell r="AJ1484">
            <v>0</v>
          </cell>
          <cell r="AK1484">
            <v>0</v>
          </cell>
          <cell r="AL1484">
            <v>0</v>
          </cell>
          <cell r="AM1484">
            <v>0</v>
          </cell>
          <cell r="AN1484">
            <v>0</v>
          </cell>
          <cell r="AO1484">
            <v>0</v>
          </cell>
          <cell r="AP1484">
            <v>0</v>
          </cell>
          <cell r="AT1484">
            <v>0</v>
          </cell>
          <cell r="AU1484">
            <v>0</v>
          </cell>
          <cell r="AV1484">
            <v>0</v>
          </cell>
          <cell r="AW1484">
            <v>0</v>
          </cell>
          <cell r="AX1484">
            <v>0</v>
          </cell>
          <cell r="AY1484">
            <v>0</v>
          </cell>
          <cell r="AZ1484">
            <v>0</v>
          </cell>
          <cell r="BA1484">
            <v>0</v>
          </cell>
          <cell r="BB1484">
            <v>0</v>
          </cell>
          <cell r="BG1484">
            <v>0</v>
          </cell>
          <cell r="BH1484">
            <v>11371.5</v>
          </cell>
          <cell r="BI1484">
            <v>11371.5</v>
          </cell>
        </row>
        <row r="1485">
          <cell r="F1485">
            <v>95212.800000000003</v>
          </cell>
          <cell r="K1485">
            <v>0</v>
          </cell>
          <cell r="L1485">
            <v>0</v>
          </cell>
          <cell r="M1485">
            <v>0</v>
          </cell>
          <cell r="N1485">
            <v>0</v>
          </cell>
          <cell r="O1485">
            <v>0</v>
          </cell>
          <cell r="P1485">
            <v>0</v>
          </cell>
          <cell r="Q1485">
            <v>0</v>
          </cell>
          <cell r="R1485">
            <v>0</v>
          </cell>
          <cell r="S1485">
            <v>0</v>
          </cell>
          <cell r="T1485">
            <v>0</v>
          </cell>
          <cell r="U1485">
            <v>0</v>
          </cell>
          <cell r="V1485">
            <v>0</v>
          </cell>
          <cell r="X1485">
            <v>0</v>
          </cell>
          <cell r="Y1485">
            <v>0</v>
          </cell>
          <cell r="Z1485">
            <v>0</v>
          </cell>
          <cell r="AA1485">
            <v>0</v>
          </cell>
          <cell r="AB1485">
            <v>0</v>
          </cell>
          <cell r="AC1485">
            <v>95212.800000000003</v>
          </cell>
          <cell r="AD1485">
            <v>0</v>
          </cell>
          <cell r="AE1485">
            <v>0</v>
          </cell>
          <cell r="AF1485">
            <v>0</v>
          </cell>
          <cell r="AG1485">
            <v>0</v>
          </cell>
          <cell r="AH1485">
            <v>0</v>
          </cell>
          <cell r="AI1485">
            <v>0</v>
          </cell>
          <cell r="AJ1485">
            <v>0</v>
          </cell>
          <cell r="AK1485">
            <v>0</v>
          </cell>
          <cell r="AL1485">
            <v>0</v>
          </cell>
          <cell r="AM1485">
            <v>0</v>
          </cell>
          <cell r="AN1485">
            <v>0</v>
          </cell>
          <cell r="AO1485">
            <v>0</v>
          </cell>
          <cell r="AP1485">
            <v>0</v>
          </cell>
          <cell r="AT1485">
            <v>0</v>
          </cell>
          <cell r="AU1485">
            <v>0</v>
          </cell>
          <cell r="AV1485">
            <v>0</v>
          </cell>
          <cell r="AW1485">
            <v>0</v>
          </cell>
          <cell r="AX1485">
            <v>0</v>
          </cell>
          <cell r="AY1485">
            <v>0</v>
          </cell>
          <cell r="AZ1485">
            <v>0</v>
          </cell>
          <cell r="BA1485">
            <v>0</v>
          </cell>
          <cell r="BB1485">
            <v>0</v>
          </cell>
          <cell r="BG1485">
            <v>0</v>
          </cell>
          <cell r="BH1485">
            <v>95212.800000000003</v>
          </cell>
          <cell r="BI1485">
            <v>95212.800000000003</v>
          </cell>
        </row>
        <row r="1486">
          <cell r="F1486">
            <v>332.5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0</v>
          </cell>
          <cell r="R1486">
            <v>0</v>
          </cell>
          <cell r="S1486">
            <v>0</v>
          </cell>
          <cell r="T1486">
            <v>0</v>
          </cell>
          <cell r="U1486">
            <v>0</v>
          </cell>
          <cell r="V1486">
            <v>0</v>
          </cell>
          <cell r="X1486">
            <v>0</v>
          </cell>
          <cell r="Y1486">
            <v>0</v>
          </cell>
          <cell r="Z1486">
            <v>0</v>
          </cell>
          <cell r="AA1486">
            <v>0</v>
          </cell>
          <cell r="AB1486">
            <v>0</v>
          </cell>
          <cell r="AC1486">
            <v>332.5</v>
          </cell>
          <cell r="AD1486">
            <v>0</v>
          </cell>
          <cell r="AE1486">
            <v>0</v>
          </cell>
          <cell r="AF1486">
            <v>0</v>
          </cell>
          <cell r="AG1486">
            <v>0</v>
          </cell>
          <cell r="AH1486">
            <v>0</v>
          </cell>
          <cell r="AI1486">
            <v>0</v>
          </cell>
          <cell r="AJ1486">
            <v>0</v>
          </cell>
          <cell r="AK1486">
            <v>0</v>
          </cell>
          <cell r="AL1486">
            <v>0</v>
          </cell>
          <cell r="AM1486">
            <v>0</v>
          </cell>
          <cell r="AN1486">
            <v>0</v>
          </cell>
          <cell r="AO1486">
            <v>0</v>
          </cell>
          <cell r="AP1486">
            <v>0</v>
          </cell>
          <cell r="AT1486">
            <v>0</v>
          </cell>
          <cell r="AU1486">
            <v>0</v>
          </cell>
          <cell r="AV1486">
            <v>0</v>
          </cell>
          <cell r="AW1486">
            <v>0</v>
          </cell>
          <cell r="AX1486">
            <v>0</v>
          </cell>
          <cell r="AY1486">
            <v>0</v>
          </cell>
          <cell r="AZ1486">
            <v>0</v>
          </cell>
          <cell r="BA1486">
            <v>0</v>
          </cell>
          <cell r="BB1486">
            <v>0</v>
          </cell>
          <cell r="BG1486">
            <v>0</v>
          </cell>
          <cell r="BH1486">
            <v>332.5</v>
          </cell>
          <cell r="BI1486">
            <v>332.5</v>
          </cell>
        </row>
        <row r="1487">
          <cell r="F1487">
            <v>950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0</v>
          </cell>
          <cell r="V1487">
            <v>0</v>
          </cell>
          <cell r="X1487">
            <v>0</v>
          </cell>
          <cell r="Y1487">
            <v>0</v>
          </cell>
          <cell r="Z1487">
            <v>0</v>
          </cell>
          <cell r="AA1487">
            <v>0</v>
          </cell>
          <cell r="AB1487">
            <v>0</v>
          </cell>
          <cell r="AC1487">
            <v>950</v>
          </cell>
          <cell r="AD1487">
            <v>0</v>
          </cell>
          <cell r="AE1487">
            <v>0</v>
          </cell>
          <cell r="AF1487">
            <v>0</v>
          </cell>
          <cell r="AG1487">
            <v>0</v>
          </cell>
          <cell r="AH1487">
            <v>0</v>
          </cell>
          <cell r="AI1487">
            <v>0</v>
          </cell>
          <cell r="AJ1487">
            <v>0</v>
          </cell>
          <cell r="AK1487">
            <v>0</v>
          </cell>
          <cell r="AL1487">
            <v>0</v>
          </cell>
          <cell r="AM1487">
            <v>0</v>
          </cell>
          <cell r="AN1487">
            <v>0</v>
          </cell>
          <cell r="AO1487">
            <v>0</v>
          </cell>
          <cell r="AP1487">
            <v>0</v>
          </cell>
          <cell r="AT1487">
            <v>0</v>
          </cell>
          <cell r="AU1487">
            <v>0</v>
          </cell>
          <cell r="AV1487">
            <v>0</v>
          </cell>
          <cell r="AW1487">
            <v>0</v>
          </cell>
          <cell r="AX1487">
            <v>0</v>
          </cell>
          <cell r="AY1487">
            <v>0</v>
          </cell>
          <cell r="AZ1487">
            <v>0</v>
          </cell>
          <cell r="BA1487">
            <v>0</v>
          </cell>
          <cell r="BB1487">
            <v>0</v>
          </cell>
          <cell r="BG1487">
            <v>0</v>
          </cell>
          <cell r="BH1487">
            <v>950</v>
          </cell>
          <cell r="BI1487">
            <v>950</v>
          </cell>
        </row>
        <row r="1488">
          <cell r="F1488">
            <v>3039.6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0</v>
          </cell>
          <cell r="V1488">
            <v>0</v>
          </cell>
          <cell r="X1488">
            <v>0</v>
          </cell>
          <cell r="Y1488">
            <v>0</v>
          </cell>
          <cell r="Z1488">
            <v>0</v>
          </cell>
          <cell r="AA1488">
            <v>0</v>
          </cell>
          <cell r="AB1488">
            <v>0</v>
          </cell>
          <cell r="AC1488">
            <v>3039.6</v>
          </cell>
          <cell r="AD1488">
            <v>0</v>
          </cell>
          <cell r="AE1488">
            <v>0</v>
          </cell>
          <cell r="AF1488">
            <v>0</v>
          </cell>
          <cell r="AG1488">
            <v>0</v>
          </cell>
          <cell r="AH1488">
            <v>0</v>
          </cell>
          <cell r="AI1488">
            <v>0</v>
          </cell>
          <cell r="AJ1488">
            <v>0</v>
          </cell>
          <cell r="AK1488">
            <v>0</v>
          </cell>
          <cell r="AL1488">
            <v>0</v>
          </cell>
          <cell r="AM1488">
            <v>0</v>
          </cell>
          <cell r="AN1488">
            <v>0</v>
          </cell>
          <cell r="AO1488">
            <v>0</v>
          </cell>
          <cell r="AP1488">
            <v>0</v>
          </cell>
          <cell r="AT1488">
            <v>0</v>
          </cell>
          <cell r="AU1488">
            <v>0</v>
          </cell>
          <cell r="AV1488">
            <v>0</v>
          </cell>
          <cell r="AW1488">
            <v>0</v>
          </cell>
          <cell r="AX1488">
            <v>0</v>
          </cell>
          <cell r="AY1488">
            <v>0</v>
          </cell>
          <cell r="AZ1488">
            <v>0</v>
          </cell>
          <cell r="BA1488">
            <v>0</v>
          </cell>
          <cell r="BB1488">
            <v>0</v>
          </cell>
          <cell r="BG1488">
            <v>0</v>
          </cell>
          <cell r="BH1488">
            <v>3039.6</v>
          </cell>
          <cell r="BI1488">
            <v>3039.6</v>
          </cell>
        </row>
        <row r="1489">
          <cell r="F1489">
            <v>3039.6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0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0</v>
          </cell>
          <cell r="V1489">
            <v>0</v>
          </cell>
          <cell r="X1489">
            <v>0</v>
          </cell>
          <cell r="Y1489">
            <v>0</v>
          </cell>
          <cell r="Z1489">
            <v>0</v>
          </cell>
          <cell r="AA1489">
            <v>0</v>
          </cell>
          <cell r="AB1489">
            <v>0</v>
          </cell>
          <cell r="AC1489">
            <v>3039.6</v>
          </cell>
          <cell r="AD1489">
            <v>0</v>
          </cell>
          <cell r="AE1489">
            <v>0</v>
          </cell>
          <cell r="AF1489">
            <v>0</v>
          </cell>
          <cell r="AG1489">
            <v>0</v>
          </cell>
          <cell r="AH1489">
            <v>0</v>
          </cell>
          <cell r="AI1489">
            <v>0</v>
          </cell>
          <cell r="AJ1489">
            <v>0</v>
          </cell>
          <cell r="AK1489">
            <v>0</v>
          </cell>
          <cell r="AL1489">
            <v>0</v>
          </cell>
          <cell r="AM1489">
            <v>0</v>
          </cell>
          <cell r="AN1489">
            <v>0</v>
          </cell>
          <cell r="AO1489">
            <v>0</v>
          </cell>
          <cell r="AP1489">
            <v>0</v>
          </cell>
          <cell r="AT1489">
            <v>0</v>
          </cell>
          <cell r="AU1489">
            <v>0</v>
          </cell>
          <cell r="AV1489">
            <v>0</v>
          </cell>
          <cell r="AW1489">
            <v>0</v>
          </cell>
          <cell r="AX1489">
            <v>0</v>
          </cell>
          <cell r="AY1489">
            <v>0</v>
          </cell>
          <cell r="AZ1489">
            <v>0</v>
          </cell>
          <cell r="BA1489">
            <v>0</v>
          </cell>
          <cell r="BB1489">
            <v>0</v>
          </cell>
          <cell r="BG1489">
            <v>0</v>
          </cell>
          <cell r="BH1489">
            <v>3039.6</v>
          </cell>
          <cell r="BI1489">
            <v>3039.6</v>
          </cell>
        </row>
        <row r="1490">
          <cell r="F1490">
            <v>9118.7999999999993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0</v>
          </cell>
          <cell r="V1490">
            <v>0</v>
          </cell>
          <cell r="X1490">
            <v>0</v>
          </cell>
          <cell r="Y1490">
            <v>0</v>
          </cell>
          <cell r="Z1490">
            <v>0</v>
          </cell>
          <cell r="AA1490">
            <v>0</v>
          </cell>
          <cell r="AB1490">
            <v>0</v>
          </cell>
          <cell r="AC1490">
            <v>9118.7999999999993</v>
          </cell>
          <cell r="AD1490">
            <v>0</v>
          </cell>
          <cell r="AE1490">
            <v>0</v>
          </cell>
          <cell r="AF1490">
            <v>0</v>
          </cell>
          <cell r="AG1490">
            <v>0</v>
          </cell>
          <cell r="AH1490">
            <v>0</v>
          </cell>
          <cell r="AI1490">
            <v>0</v>
          </cell>
          <cell r="AJ1490">
            <v>0</v>
          </cell>
          <cell r="AK1490">
            <v>0</v>
          </cell>
          <cell r="AL1490">
            <v>0</v>
          </cell>
          <cell r="AM1490">
            <v>0</v>
          </cell>
          <cell r="AN1490">
            <v>0</v>
          </cell>
          <cell r="AO1490">
            <v>0</v>
          </cell>
          <cell r="AP1490">
            <v>0</v>
          </cell>
          <cell r="AT1490">
            <v>0</v>
          </cell>
          <cell r="AU1490">
            <v>0</v>
          </cell>
          <cell r="AV1490">
            <v>0</v>
          </cell>
          <cell r="AW1490">
            <v>0</v>
          </cell>
          <cell r="AX1490">
            <v>0</v>
          </cell>
          <cell r="AY1490">
            <v>0</v>
          </cell>
          <cell r="AZ1490">
            <v>0</v>
          </cell>
          <cell r="BA1490">
            <v>0</v>
          </cell>
          <cell r="BB1490">
            <v>0</v>
          </cell>
          <cell r="BG1490">
            <v>0</v>
          </cell>
          <cell r="BH1490">
            <v>9118.7999999999993</v>
          </cell>
          <cell r="BI1490">
            <v>9118.7999999999993</v>
          </cell>
        </row>
        <row r="1491">
          <cell r="F1491">
            <v>12568.5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>
            <v>0</v>
          </cell>
          <cell r="X1491">
            <v>0</v>
          </cell>
          <cell r="Y1491">
            <v>0</v>
          </cell>
          <cell r="Z1491">
            <v>0</v>
          </cell>
          <cell r="AA1491">
            <v>0</v>
          </cell>
          <cell r="AB1491">
            <v>0</v>
          </cell>
          <cell r="AC1491">
            <v>12568.5</v>
          </cell>
          <cell r="AD1491">
            <v>0</v>
          </cell>
          <cell r="AE1491">
            <v>0</v>
          </cell>
          <cell r="AF1491">
            <v>0</v>
          </cell>
          <cell r="AG1491">
            <v>0</v>
          </cell>
          <cell r="AH1491">
            <v>0</v>
          </cell>
          <cell r="AI1491">
            <v>0</v>
          </cell>
          <cell r="AJ1491">
            <v>0</v>
          </cell>
          <cell r="AK1491">
            <v>0</v>
          </cell>
          <cell r="AL1491">
            <v>0</v>
          </cell>
          <cell r="AM1491">
            <v>0</v>
          </cell>
          <cell r="AN1491">
            <v>0</v>
          </cell>
          <cell r="AO1491">
            <v>0</v>
          </cell>
          <cell r="AP1491">
            <v>0</v>
          </cell>
          <cell r="AT1491">
            <v>0</v>
          </cell>
          <cell r="AU1491">
            <v>0</v>
          </cell>
          <cell r="AV1491">
            <v>0</v>
          </cell>
          <cell r="AW1491">
            <v>0</v>
          </cell>
          <cell r="AX1491">
            <v>0</v>
          </cell>
          <cell r="AY1491">
            <v>0</v>
          </cell>
          <cell r="AZ1491">
            <v>0</v>
          </cell>
          <cell r="BA1491">
            <v>0</v>
          </cell>
          <cell r="BB1491">
            <v>0</v>
          </cell>
          <cell r="BG1491">
            <v>0</v>
          </cell>
          <cell r="BH1491">
            <v>12568.5</v>
          </cell>
          <cell r="BI1491">
            <v>12568.5</v>
          </cell>
        </row>
        <row r="1492">
          <cell r="F1492">
            <v>1567.5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0</v>
          </cell>
          <cell r="X1492">
            <v>0</v>
          </cell>
          <cell r="Y1492">
            <v>0</v>
          </cell>
          <cell r="Z1492">
            <v>0</v>
          </cell>
          <cell r="AA1492">
            <v>0</v>
          </cell>
          <cell r="AB1492">
            <v>0</v>
          </cell>
          <cell r="AC1492">
            <v>1567.5</v>
          </cell>
          <cell r="AD1492">
            <v>0</v>
          </cell>
          <cell r="AE1492">
            <v>0</v>
          </cell>
          <cell r="AF1492">
            <v>0</v>
          </cell>
          <cell r="AG1492">
            <v>0</v>
          </cell>
          <cell r="AH1492">
            <v>0</v>
          </cell>
          <cell r="AI1492">
            <v>0</v>
          </cell>
          <cell r="AJ1492">
            <v>0</v>
          </cell>
          <cell r="AK1492">
            <v>0</v>
          </cell>
          <cell r="AL1492">
            <v>0</v>
          </cell>
          <cell r="AM1492">
            <v>0</v>
          </cell>
          <cell r="AN1492">
            <v>0</v>
          </cell>
          <cell r="AO1492">
            <v>0</v>
          </cell>
          <cell r="AP1492">
            <v>0</v>
          </cell>
          <cell r="AT1492">
            <v>0</v>
          </cell>
          <cell r="AU1492">
            <v>0</v>
          </cell>
          <cell r="AV1492">
            <v>0</v>
          </cell>
          <cell r="AW1492">
            <v>0</v>
          </cell>
          <cell r="AX1492">
            <v>0</v>
          </cell>
          <cell r="AY1492">
            <v>0</v>
          </cell>
          <cell r="AZ1492">
            <v>0</v>
          </cell>
          <cell r="BA1492">
            <v>0</v>
          </cell>
          <cell r="BB1492">
            <v>0</v>
          </cell>
          <cell r="BG1492">
            <v>0</v>
          </cell>
          <cell r="BH1492">
            <v>1567.5</v>
          </cell>
          <cell r="BI1492">
            <v>1567.5</v>
          </cell>
        </row>
        <row r="1493">
          <cell r="F1493">
            <v>684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X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C1493">
            <v>684</v>
          </cell>
          <cell r="AD1493">
            <v>0</v>
          </cell>
          <cell r="AE1493">
            <v>0</v>
          </cell>
          <cell r="AF1493">
            <v>0</v>
          </cell>
          <cell r="AG1493">
            <v>0</v>
          </cell>
          <cell r="AH1493">
            <v>0</v>
          </cell>
          <cell r="AI1493">
            <v>0</v>
          </cell>
          <cell r="AJ1493">
            <v>0</v>
          </cell>
          <cell r="AK1493">
            <v>0</v>
          </cell>
          <cell r="AL1493">
            <v>0</v>
          </cell>
          <cell r="AM1493">
            <v>0</v>
          </cell>
          <cell r="AN1493">
            <v>0</v>
          </cell>
          <cell r="AO1493">
            <v>0</v>
          </cell>
          <cell r="AP1493">
            <v>0</v>
          </cell>
          <cell r="AT1493">
            <v>0</v>
          </cell>
          <cell r="AU1493">
            <v>0</v>
          </cell>
          <cell r="AV1493">
            <v>0</v>
          </cell>
          <cell r="AW1493">
            <v>0</v>
          </cell>
          <cell r="AX1493">
            <v>0</v>
          </cell>
          <cell r="AY1493">
            <v>0</v>
          </cell>
          <cell r="AZ1493">
            <v>0</v>
          </cell>
          <cell r="BA1493">
            <v>0</v>
          </cell>
          <cell r="BB1493">
            <v>0</v>
          </cell>
          <cell r="BG1493">
            <v>0</v>
          </cell>
          <cell r="BH1493">
            <v>684</v>
          </cell>
          <cell r="BI1493">
            <v>684</v>
          </cell>
        </row>
        <row r="1494">
          <cell r="F1494">
            <v>20520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  <cell r="T1494">
            <v>0</v>
          </cell>
          <cell r="U1494">
            <v>0</v>
          </cell>
          <cell r="V1494">
            <v>0</v>
          </cell>
          <cell r="X1494">
            <v>0</v>
          </cell>
          <cell r="Y1494">
            <v>0</v>
          </cell>
          <cell r="Z1494">
            <v>0</v>
          </cell>
          <cell r="AA1494">
            <v>0</v>
          </cell>
          <cell r="AB1494">
            <v>0</v>
          </cell>
          <cell r="AC1494">
            <v>20520</v>
          </cell>
          <cell r="AD1494">
            <v>0</v>
          </cell>
          <cell r="AE1494">
            <v>0</v>
          </cell>
          <cell r="AF1494">
            <v>0</v>
          </cell>
          <cell r="AG1494">
            <v>0</v>
          </cell>
          <cell r="AH1494">
            <v>0</v>
          </cell>
          <cell r="AI1494">
            <v>0</v>
          </cell>
          <cell r="AJ1494">
            <v>0</v>
          </cell>
          <cell r="AK1494">
            <v>0</v>
          </cell>
          <cell r="AL1494">
            <v>0</v>
          </cell>
          <cell r="AM1494">
            <v>0</v>
          </cell>
          <cell r="AN1494">
            <v>0</v>
          </cell>
          <cell r="AO1494">
            <v>0</v>
          </cell>
          <cell r="AP1494">
            <v>0</v>
          </cell>
          <cell r="AT1494">
            <v>0</v>
          </cell>
          <cell r="AU1494">
            <v>0</v>
          </cell>
          <cell r="AV1494">
            <v>0</v>
          </cell>
          <cell r="AW1494">
            <v>0</v>
          </cell>
          <cell r="AX1494">
            <v>0</v>
          </cell>
          <cell r="AY1494">
            <v>0</v>
          </cell>
          <cell r="AZ1494">
            <v>0</v>
          </cell>
          <cell r="BA1494">
            <v>0</v>
          </cell>
          <cell r="BB1494">
            <v>0</v>
          </cell>
          <cell r="BG1494">
            <v>0</v>
          </cell>
          <cell r="BH1494">
            <v>20520</v>
          </cell>
          <cell r="BI1494">
            <v>20520</v>
          </cell>
        </row>
        <row r="1495">
          <cell r="F1495">
            <v>6037.25</v>
          </cell>
          <cell r="K1495">
            <v>0</v>
          </cell>
          <cell r="L1495">
            <v>0</v>
          </cell>
          <cell r="M1495">
            <v>0</v>
          </cell>
          <cell r="N1495">
            <v>0</v>
          </cell>
          <cell r="O1495">
            <v>0</v>
          </cell>
          <cell r="P1495">
            <v>0</v>
          </cell>
          <cell r="Q1495">
            <v>0</v>
          </cell>
          <cell r="R1495">
            <v>0</v>
          </cell>
          <cell r="S1495">
            <v>0</v>
          </cell>
          <cell r="T1495">
            <v>0</v>
          </cell>
          <cell r="U1495">
            <v>0</v>
          </cell>
          <cell r="V1495">
            <v>0</v>
          </cell>
          <cell r="X1495">
            <v>0</v>
          </cell>
          <cell r="Y1495">
            <v>0</v>
          </cell>
          <cell r="Z1495">
            <v>0</v>
          </cell>
          <cell r="AA1495">
            <v>0</v>
          </cell>
          <cell r="AB1495">
            <v>0</v>
          </cell>
          <cell r="AC1495">
            <v>6037.25</v>
          </cell>
          <cell r="AD1495">
            <v>0</v>
          </cell>
          <cell r="AE1495">
            <v>0</v>
          </cell>
          <cell r="AF1495">
            <v>0</v>
          </cell>
          <cell r="AG1495">
            <v>0</v>
          </cell>
          <cell r="AH1495">
            <v>0</v>
          </cell>
          <cell r="AI1495">
            <v>0</v>
          </cell>
          <cell r="AJ1495">
            <v>0</v>
          </cell>
          <cell r="AK1495">
            <v>0</v>
          </cell>
          <cell r="AL1495">
            <v>0</v>
          </cell>
          <cell r="AM1495">
            <v>0</v>
          </cell>
          <cell r="AN1495">
            <v>0</v>
          </cell>
          <cell r="AO1495">
            <v>0</v>
          </cell>
          <cell r="AP1495">
            <v>0</v>
          </cell>
          <cell r="AT1495">
            <v>0</v>
          </cell>
          <cell r="AU1495">
            <v>0</v>
          </cell>
          <cell r="AV1495">
            <v>0</v>
          </cell>
          <cell r="AW1495">
            <v>0</v>
          </cell>
          <cell r="AX1495">
            <v>0</v>
          </cell>
          <cell r="AY1495">
            <v>0</v>
          </cell>
          <cell r="AZ1495">
            <v>0</v>
          </cell>
          <cell r="BA1495">
            <v>0</v>
          </cell>
          <cell r="BB1495">
            <v>0</v>
          </cell>
          <cell r="BG1495">
            <v>0</v>
          </cell>
          <cell r="BH1495">
            <v>6037.25</v>
          </cell>
          <cell r="BI1495">
            <v>6037.25</v>
          </cell>
        </row>
        <row r="1496">
          <cell r="F1496">
            <v>10567.2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0</v>
          </cell>
          <cell r="V1496">
            <v>0</v>
          </cell>
          <cell r="X1496">
            <v>0</v>
          </cell>
          <cell r="Y1496">
            <v>0</v>
          </cell>
          <cell r="Z1496">
            <v>0</v>
          </cell>
          <cell r="AA1496">
            <v>0</v>
          </cell>
          <cell r="AB1496">
            <v>0</v>
          </cell>
          <cell r="AC1496">
            <v>10567.2</v>
          </cell>
          <cell r="AD1496">
            <v>0</v>
          </cell>
          <cell r="AE1496">
            <v>0</v>
          </cell>
          <cell r="AF1496">
            <v>0</v>
          </cell>
          <cell r="AG1496">
            <v>0</v>
          </cell>
          <cell r="AH1496">
            <v>0</v>
          </cell>
          <cell r="AI1496">
            <v>0</v>
          </cell>
          <cell r="AJ1496">
            <v>0</v>
          </cell>
          <cell r="AK1496">
            <v>0</v>
          </cell>
          <cell r="AL1496">
            <v>0</v>
          </cell>
          <cell r="AM1496">
            <v>0</v>
          </cell>
          <cell r="AN1496">
            <v>0</v>
          </cell>
          <cell r="AO1496">
            <v>0</v>
          </cell>
          <cell r="AP1496">
            <v>0</v>
          </cell>
          <cell r="AT1496">
            <v>0</v>
          </cell>
          <cell r="AU1496">
            <v>0</v>
          </cell>
          <cell r="AV1496">
            <v>0</v>
          </cell>
          <cell r="AW1496">
            <v>0</v>
          </cell>
          <cell r="AX1496">
            <v>0</v>
          </cell>
          <cell r="AY1496">
            <v>0</v>
          </cell>
          <cell r="AZ1496">
            <v>0</v>
          </cell>
          <cell r="BA1496">
            <v>0</v>
          </cell>
          <cell r="BB1496">
            <v>0</v>
          </cell>
          <cell r="BG1496">
            <v>0</v>
          </cell>
          <cell r="BH1496">
            <v>10567.2</v>
          </cell>
          <cell r="BI1496">
            <v>10567.2</v>
          </cell>
        </row>
        <row r="1497">
          <cell r="F1497">
            <v>25650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0</v>
          </cell>
          <cell r="V1497">
            <v>0</v>
          </cell>
          <cell r="X1497">
            <v>0</v>
          </cell>
          <cell r="Y1497">
            <v>0</v>
          </cell>
          <cell r="Z1497">
            <v>0</v>
          </cell>
          <cell r="AA1497">
            <v>0</v>
          </cell>
          <cell r="AB1497">
            <v>0</v>
          </cell>
          <cell r="AC1497">
            <v>25650</v>
          </cell>
          <cell r="AD1497">
            <v>0</v>
          </cell>
          <cell r="AE1497">
            <v>0</v>
          </cell>
          <cell r="AF1497">
            <v>0</v>
          </cell>
          <cell r="AG1497">
            <v>0</v>
          </cell>
          <cell r="AH1497">
            <v>0</v>
          </cell>
          <cell r="AI1497">
            <v>0</v>
          </cell>
          <cell r="AJ1497">
            <v>0</v>
          </cell>
          <cell r="AK1497">
            <v>0</v>
          </cell>
          <cell r="AL1497">
            <v>0</v>
          </cell>
          <cell r="AM1497">
            <v>0</v>
          </cell>
          <cell r="AN1497">
            <v>0</v>
          </cell>
          <cell r="AO1497">
            <v>0</v>
          </cell>
          <cell r="AP1497">
            <v>0</v>
          </cell>
          <cell r="AT1497">
            <v>0</v>
          </cell>
          <cell r="AU1497">
            <v>0</v>
          </cell>
          <cell r="AV1497">
            <v>0</v>
          </cell>
          <cell r="AW1497">
            <v>0</v>
          </cell>
          <cell r="AX1497">
            <v>0</v>
          </cell>
          <cell r="AY1497">
            <v>0</v>
          </cell>
          <cell r="AZ1497">
            <v>0</v>
          </cell>
          <cell r="BA1497">
            <v>0</v>
          </cell>
          <cell r="BB1497">
            <v>0</v>
          </cell>
          <cell r="BG1497">
            <v>0</v>
          </cell>
          <cell r="BH1497">
            <v>25650</v>
          </cell>
          <cell r="BI1497">
            <v>25650</v>
          </cell>
        </row>
        <row r="1498">
          <cell r="F1498">
            <v>9348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>
            <v>0</v>
          </cell>
          <cell r="X1498">
            <v>0</v>
          </cell>
          <cell r="Y1498">
            <v>0</v>
          </cell>
          <cell r="Z1498">
            <v>0</v>
          </cell>
          <cell r="AA1498">
            <v>0</v>
          </cell>
          <cell r="AB1498">
            <v>0</v>
          </cell>
          <cell r="AC1498">
            <v>9348</v>
          </cell>
          <cell r="AD1498">
            <v>0</v>
          </cell>
          <cell r="AE1498">
            <v>0</v>
          </cell>
          <cell r="AF1498">
            <v>0</v>
          </cell>
          <cell r="AG1498">
            <v>0</v>
          </cell>
          <cell r="AH1498">
            <v>0</v>
          </cell>
          <cell r="AI1498">
            <v>0</v>
          </cell>
          <cell r="AJ1498">
            <v>0</v>
          </cell>
          <cell r="AK1498">
            <v>0</v>
          </cell>
          <cell r="AL1498">
            <v>0</v>
          </cell>
          <cell r="AM1498">
            <v>0</v>
          </cell>
          <cell r="AN1498">
            <v>0</v>
          </cell>
          <cell r="AO1498">
            <v>0</v>
          </cell>
          <cell r="AP1498">
            <v>0</v>
          </cell>
          <cell r="AT1498">
            <v>0</v>
          </cell>
          <cell r="AU1498">
            <v>0</v>
          </cell>
          <cell r="AV1498">
            <v>0</v>
          </cell>
          <cell r="AW1498">
            <v>0</v>
          </cell>
          <cell r="AX1498">
            <v>0</v>
          </cell>
          <cell r="AY1498">
            <v>0</v>
          </cell>
          <cell r="AZ1498">
            <v>0</v>
          </cell>
          <cell r="BA1498">
            <v>0</v>
          </cell>
          <cell r="BB1498">
            <v>0</v>
          </cell>
          <cell r="BG1498">
            <v>0</v>
          </cell>
          <cell r="BH1498">
            <v>9348</v>
          </cell>
          <cell r="BI1498">
            <v>9348</v>
          </cell>
        </row>
        <row r="1499">
          <cell r="F1499">
            <v>17385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  <cell r="T1499">
            <v>0</v>
          </cell>
          <cell r="U1499">
            <v>0</v>
          </cell>
          <cell r="V1499">
            <v>0</v>
          </cell>
          <cell r="X1499">
            <v>0</v>
          </cell>
          <cell r="Y1499">
            <v>0</v>
          </cell>
          <cell r="Z1499">
            <v>0</v>
          </cell>
          <cell r="AA1499">
            <v>0</v>
          </cell>
          <cell r="AB1499">
            <v>0</v>
          </cell>
          <cell r="AC1499">
            <v>17385</v>
          </cell>
          <cell r="AD1499">
            <v>0</v>
          </cell>
          <cell r="AE1499">
            <v>0</v>
          </cell>
          <cell r="AF1499">
            <v>0</v>
          </cell>
          <cell r="AG1499">
            <v>0</v>
          </cell>
          <cell r="AH1499">
            <v>0</v>
          </cell>
          <cell r="AI1499">
            <v>0</v>
          </cell>
          <cell r="AJ1499">
            <v>0</v>
          </cell>
          <cell r="AK1499">
            <v>0</v>
          </cell>
          <cell r="AL1499">
            <v>0</v>
          </cell>
          <cell r="AM1499">
            <v>0</v>
          </cell>
          <cell r="AN1499">
            <v>0</v>
          </cell>
          <cell r="AO1499">
            <v>0</v>
          </cell>
          <cell r="AP1499">
            <v>0</v>
          </cell>
          <cell r="AT1499">
            <v>0</v>
          </cell>
          <cell r="AU1499">
            <v>0</v>
          </cell>
          <cell r="AV1499">
            <v>0</v>
          </cell>
          <cell r="AW1499">
            <v>0</v>
          </cell>
          <cell r="AX1499">
            <v>0</v>
          </cell>
          <cell r="AY1499">
            <v>0</v>
          </cell>
          <cell r="AZ1499">
            <v>0</v>
          </cell>
          <cell r="BA1499">
            <v>0</v>
          </cell>
          <cell r="BB1499">
            <v>0</v>
          </cell>
          <cell r="BG1499">
            <v>0</v>
          </cell>
          <cell r="BH1499">
            <v>17385</v>
          </cell>
          <cell r="BI1499">
            <v>17385</v>
          </cell>
        </row>
        <row r="1500">
          <cell r="F1500">
            <v>5928</v>
          </cell>
          <cell r="K1500">
            <v>0</v>
          </cell>
          <cell r="L1500">
            <v>0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0</v>
          </cell>
          <cell r="V1500">
            <v>0</v>
          </cell>
          <cell r="X1500">
            <v>0</v>
          </cell>
          <cell r="Y1500">
            <v>0</v>
          </cell>
          <cell r="Z1500">
            <v>0</v>
          </cell>
          <cell r="AA1500">
            <v>0</v>
          </cell>
          <cell r="AB1500">
            <v>0</v>
          </cell>
          <cell r="AC1500">
            <v>5928</v>
          </cell>
          <cell r="AD1500">
            <v>0</v>
          </cell>
          <cell r="AE1500">
            <v>0</v>
          </cell>
          <cell r="AF1500">
            <v>0</v>
          </cell>
          <cell r="AG1500">
            <v>0</v>
          </cell>
          <cell r="AH1500">
            <v>0</v>
          </cell>
          <cell r="AI1500">
            <v>0</v>
          </cell>
          <cell r="AJ1500">
            <v>0</v>
          </cell>
          <cell r="AK1500">
            <v>0</v>
          </cell>
          <cell r="AL1500">
            <v>0</v>
          </cell>
          <cell r="AM1500">
            <v>0</v>
          </cell>
          <cell r="AN1500">
            <v>0</v>
          </cell>
          <cell r="AO1500">
            <v>0</v>
          </cell>
          <cell r="AP1500">
            <v>0</v>
          </cell>
          <cell r="AT1500">
            <v>0</v>
          </cell>
          <cell r="AU1500">
            <v>0</v>
          </cell>
          <cell r="AV1500">
            <v>0</v>
          </cell>
          <cell r="AW1500">
            <v>0</v>
          </cell>
          <cell r="AX1500">
            <v>0</v>
          </cell>
          <cell r="AY1500">
            <v>0</v>
          </cell>
          <cell r="AZ1500">
            <v>0</v>
          </cell>
          <cell r="BA1500">
            <v>0</v>
          </cell>
          <cell r="BB1500">
            <v>0</v>
          </cell>
          <cell r="BG1500">
            <v>0</v>
          </cell>
          <cell r="BH1500">
            <v>5928</v>
          </cell>
          <cell r="BI1500">
            <v>5928</v>
          </cell>
        </row>
        <row r="1501">
          <cell r="F1501">
            <v>34884</v>
          </cell>
          <cell r="K1501">
            <v>0</v>
          </cell>
          <cell r="L1501">
            <v>0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0</v>
          </cell>
          <cell r="V1501">
            <v>0</v>
          </cell>
          <cell r="X1501">
            <v>0</v>
          </cell>
          <cell r="Y1501">
            <v>0</v>
          </cell>
          <cell r="Z1501">
            <v>0</v>
          </cell>
          <cell r="AA1501">
            <v>0</v>
          </cell>
          <cell r="AB1501">
            <v>0</v>
          </cell>
          <cell r="AC1501">
            <v>34884</v>
          </cell>
          <cell r="AD1501">
            <v>0</v>
          </cell>
          <cell r="AE1501">
            <v>0</v>
          </cell>
          <cell r="AF1501">
            <v>0</v>
          </cell>
          <cell r="AG1501">
            <v>0</v>
          </cell>
          <cell r="AH1501">
            <v>0</v>
          </cell>
          <cell r="AI1501">
            <v>0</v>
          </cell>
          <cell r="AJ1501">
            <v>0</v>
          </cell>
          <cell r="AK1501">
            <v>0</v>
          </cell>
          <cell r="AL1501">
            <v>0</v>
          </cell>
          <cell r="AM1501">
            <v>0</v>
          </cell>
          <cell r="AN1501">
            <v>0</v>
          </cell>
          <cell r="AO1501">
            <v>0</v>
          </cell>
          <cell r="AP1501">
            <v>0</v>
          </cell>
          <cell r="AT1501">
            <v>0</v>
          </cell>
          <cell r="AU1501">
            <v>0</v>
          </cell>
          <cell r="AV1501">
            <v>0</v>
          </cell>
          <cell r="AW1501">
            <v>0</v>
          </cell>
          <cell r="AX1501">
            <v>0</v>
          </cell>
          <cell r="AY1501">
            <v>0</v>
          </cell>
          <cell r="AZ1501">
            <v>0</v>
          </cell>
          <cell r="BA1501">
            <v>0</v>
          </cell>
          <cell r="BB1501">
            <v>0</v>
          </cell>
          <cell r="BG1501">
            <v>0</v>
          </cell>
          <cell r="BH1501">
            <v>34884</v>
          </cell>
          <cell r="BI1501">
            <v>34884</v>
          </cell>
        </row>
        <row r="1502">
          <cell r="F1502">
            <v>20064</v>
          </cell>
          <cell r="K1502">
            <v>0</v>
          </cell>
          <cell r="L1502">
            <v>0</v>
          </cell>
          <cell r="M1502">
            <v>0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0</v>
          </cell>
          <cell r="V1502">
            <v>0</v>
          </cell>
          <cell r="X1502">
            <v>0</v>
          </cell>
          <cell r="Y1502">
            <v>0</v>
          </cell>
          <cell r="Z1502">
            <v>0</v>
          </cell>
          <cell r="AA1502">
            <v>0</v>
          </cell>
          <cell r="AB1502">
            <v>0</v>
          </cell>
          <cell r="AC1502">
            <v>20064</v>
          </cell>
          <cell r="AD1502">
            <v>0</v>
          </cell>
          <cell r="AE1502">
            <v>0</v>
          </cell>
          <cell r="AF1502">
            <v>0</v>
          </cell>
          <cell r="AG1502">
            <v>0</v>
          </cell>
          <cell r="AH1502">
            <v>0</v>
          </cell>
          <cell r="AI1502">
            <v>0</v>
          </cell>
          <cell r="AJ1502">
            <v>0</v>
          </cell>
          <cell r="AK1502">
            <v>0</v>
          </cell>
          <cell r="AL1502">
            <v>0</v>
          </cell>
          <cell r="AM1502">
            <v>0</v>
          </cell>
          <cell r="AN1502">
            <v>0</v>
          </cell>
          <cell r="AO1502">
            <v>0</v>
          </cell>
          <cell r="AP1502">
            <v>0</v>
          </cell>
          <cell r="AT1502">
            <v>0</v>
          </cell>
          <cell r="AU1502">
            <v>0</v>
          </cell>
          <cell r="AV1502">
            <v>0</v>
          </cell>
          <cell r="AW1502">
            <v>0</v>
          </cell>
          <cell r="AX1502">
            <v>0</v>
          </cell>
          <cell r="AY1502">
            <v>0</v>
          </cell>
          <cell r="AZ1502">
            <v>0</v>
          </cell>
          <cell r="BA1502">
            <v>0</v>
          </cell>
          <cell r="BB1502">
            <v>0</v>
          </cell>
          <cell r="BG1502">
            <v>0</v>
          </cell>
          <cell r="BH1502">
            <v>20064</v>
          </cell>
          <cell r="BI1502">
            <v>20064</v>
          </cell>
        </row>
        <row r="1503">
          <cell r="F1503">
            <v>3325.9500000000003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0</v>
          </cell>
          <cell r="V1503">
            <v>0</v>
          </cell>
          <cell r="X1503">
            <v>0</v>
          </cell>
          <cell r="Y1503">
            <v>0</v>
          </cell>
          <cell r="Z1503">
            <v>0</v>
          </cell>
          <cell r="AA1503">
            <v>0</v>
          </cell>
          <cell r="AB1503">
            <v>0</v>
          </cell>
          <cell r="AC1503">
            <v>3325.9500000000003</v>
          </cell>
          <cell r="AD1503">
            <v>0</v>
          </cell>
          <cell r="AE1503">
            <v>0</v>
          </cell>
          <cell r="AF1503">
            <v>0</v>
          </cell>
          <cell r="AG1503">
            <v>0</v>
          </cell>
          <cell r="AH1503">
            <v>0</v>
          </cell>
          <cell r="AI1503">
            <v>0</v>
          </cell>
          <cell r="AJ1503">
            <v>0</v>
          </cell>
          <cell r="AK1503">
            <v>0</v>
          </cell>
          <cell r="AL1503">
            <v>0</v>
          </cell>
          <cell r="AM1503">
            <v>0</v>
          </cell>
          <cell r="AN1503">
            <v>0</v>
          </cell>
          <cell r="AO1503">
            <v>0</v>
          </cell>
          <cell r="AP1503">
            <v>0</v>
          </cell>
          <cell r="AT1503">
            <v>0</v>
          </cell>
          <cell r="AU1503">
            <v>0</v>
          </cell>
          <cell r="AV1503">
            <v>0</v>
          </cell>
          <cell r="AW1503">
            <v>0</v>
          </cell>
          <cell r="AX1503">
            <v>0</v>
          </cell>
          <cell r="AY1503">
            <v>0</v>
          </cell>
          <cell r="AZ1503">
            <v>0</v>
          </cell>
          <cell r="BA1503">
            <v>0</v>
          </cell>
          <cell r="BB1503">
            <v>0</v>
          </cell>
          <cell r="BG1503">
            <v>0</v>
          </cell>
          <cell r="BH1503">
            <v>3325.9500000000003</v>
          </cell>
          <cell r="BI1503">
            <v>3325.9500000000003</v>
          </cell>
        </row>
        <row r="1504">
          <cell r="F1504">
            <v>0</v>
          </cell>
          <cell r="K1504">
            <v>0</v>
          </cell>
          <cell r="L1504">
            <v>0</v>
          </cell>
          <cell r="M1504">
            <v>0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0</v>
          </cell>
          <cell r="V1504">
            <v>0</v>
          </cell>
          <cell r="X1504">
            <v>0</v>
          </cell>
          <cell r="Y1504">
            <v>0</v>
          </cell>
          <cell r="Z1504">
            <v>0</v>
          </cell>
          <cell r="AA1504">
            <v>0</v>
          </cell>
          <cell r="AB1504">
            <v>0</v>
          </cell>
          <cell r="AC1504">
            <v>0</v>
          </cell>
          <cell r="AD1504">
            <v>0</v>
          </cell>
          <cell r="AE1504">
            <v>0</v>
          </cell>
          <cell r="AF1504">
            <v>0</v>
          </cell>
          <cell r="AG1504">
            <v>0</v>
          </cell>
          <cell r="AH1504">
            <v>0</v>
          </cell>
          <cell r="AI1504">
            <v>0</v>
          </cell>
          <cell r="AJ1504">
            <v>0</v>
          </cell>
          <cell r="AK1504">
            <v>0</v>
          </cell>
          <cell r="AL1504">
            <v>0</v>
          </cell>
          <cell r="AM1504">
            <v>0</v>
          </cell>
          <cell r="AN1504">
            <v>0</v>
          </cell>
          <cell r="AO1504">
            <v>0</v>
          </cell>
          <cell r="AP1504">
            <v>0</v>
          </cell>
          <cell r="AT1504">
            <v>0</v>
          </cell>
          <cell r="AU1504">
            <v>0</v>
          </cell>
          <cell r="AV1504">
            <v>0</v>
          </cell>
          <cell r="AW1504">
            <v>0</v>
          </cell>
          <cell r="AX1504">
            <v>0</v>
          </cell>
          <cell r="AY1504">
            <v>0</v>
          </cell>
          <cell r="AZ1504">
            <v>0</v>
          </cell>
          <cell r="BA1504">
            <v>0</v>
          </cell>
          <cell r="BB1504">
            <v>0</v>
          </cell>
          <cell r="BG1504">
            <v>0</v>
          </cell>
          <cell r="BH1504">
            <v>0</v>
          </cell>
          <cell r="BI1504">
            <v>0</v>
          </cell>
        </row>
        <row r="1505">
          <cell r="F1505">
            <v>0</v>
          </cell>
          <cell r="K1505">
            <v>0</v>
          </cell>
          <cell r="L1505">
            <v>0</v>
          </cell>
          <cell r="M1505">
            <v>0</v>
          </cell>
          <cell r="N1505">
            <v>0</v>
          </cell>
          <cell r="O1505">
            <v>0</v>
          </cell>
          <cell r="P1505">
            <v>0</v>
          </cell>
          <cell r="Q1505">
            <v>0</v>
          </cell>
          <cell r="R1505">
            <v>0</v>
          </cell>
          <cell r="S1505">
            <v>0</v>
          </cell>
          <cell r="T1505">
            <v>0</v>
          </cell>
          <cell r="U1505">
            <v>0</v>
          </cell>
          <cell r="V1505">
            <v>0</v>
          </cell>
          <cell r="X1505">
            <v>0</v>
          </cell>
          <cell r="Y1505">
            <v>0</v>
          </cell>
          <cell r="Z1505">
            <v>0</v>
          </cell>
          <cell r="AA1505">
            <v>0</v>
          </cell>
          <cell r="AB1505">
            <v>0</v>
          </cell>
          <cell r="AC1505">
            <v>0</v>
          </cell>
          <cell r="AD1505">
            <v>0</v>
          </cell>
          <cell r="AE1505">
            <v>0</v>
          </cell>
          <cell r="AF1505">
            <v>0</v>
          </cell>
          <cell r="AG1505">
            <v>0</v>
          </cell>
          <cell r="AH1505">
            <v>0</v>
          </cell>
          <cell r="AI1505">
            <v>0</v>
          </cell>
          <cell r="AJ1505">
            <v>0</v>
          </cell>
          <cell r="AK1505">
            <v>0</v>
          </cell>
          <cell r="AL1505">
            <v>0</v>
          </cell>
          <cell r="AM1505">
            <v>0</v>
          </cell>
          <cell r="AN1505">
            <v>0</v>
          </cell>
          <cell r="AO1505">
            <v>0</v>
          </cell>
          <cell r="AP1505">
            <v>0</v>
          </cell>
          <cell r="AT1505">
            <v>0</v>
          </cell>
          <cell r="AU1505">
            <v>0</v>
          </cell>
          <cell r="AV1505">
            <v>0</v>
          </cell>
          <cell r="AW1505">
            <v>0</v>
          </cell>
          <cell r="AX1505">
            <v>0</v>
          </cell>
          <cell r="AY1505">
            <v>0</v>
          </cell>
          <cell r="AZ1505">
            <v>0</v>
          </cell>
          <cell r="BA1505">
            <v>0</v>
          </cell>
          <cell r="BB1505">
            <v>0</v>
          </cell>
          <cell r="BG1505">
            <v>0</v>
          </cell>
          <cell r="BH1505">
            <v>0</v>
          </cell>
          <cell r="BI1505">
            <v>0</v>
          </cell>
        </row>
        <row r="1506">
          <cell r="F1506">
            <v>10771.2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0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0</v>
          </cell>
          <cell r="V1506">
            <v>0</v>
          </cell>
          <cell r="X1506">
            <v>0</v>
          </cell>
          <cell r="Y1506">
            <v>0</v>
          </cell>
          <cell r="Z1506">
            <v>0</v>
          </cell>
          <cell r="AA1506">
            <v>0</v>
          </cell>
          <cell r="AB1506">
            <v>0</v>
          </cell>
          <cell r="AC1506">
            <v>10771.2</v>
          </cell>
          <cell r="AD1506">
            <v>0</v>
          </cell>
          <cell r="AE1506">
            <v>0</v>
          </cell>
          <cell r="AF1506">
            <v>0</v>
          </cell>
          <cell r="AG1506">
            <v>0</v>
          </cell>
          <cell r="AH1506">
            <v>0</v>
          </cell>
          <cell r="AI1506">
            <v>0</v>
          </cell>
          <cell r="AJ1506">
            <v>0</v>
          </cell>
          <cell r="AK1506">
            <v>0</v>
          </cell>
          <cell r="AL1506">
            <v>0</v>
          </cell>
          <cell r="AM1506">
            <v>0</v>
          </cell>
          <cell r="AN1506">
            <v>0</v>
          </cell>
          <cell r="AO1506">
            <v>0</v>
          </cell>
          <cell r="AP1506">
            <v>0</v>
          </cell>
          <cell r="AT1506">
            <v>0</v>
          </cell>
          <cell r="AU1506">
            <v>0</v>
          </cell>
          <cell r="AV1506">
            <v>0</v>
          </cell>
          <cell r="AW1506">
            <v>0</v>
          </cell>
          <cell r="AX1506">
            <v>0</v>
          </cell>
          <cell r="AY1506">
            <v>0</v>
          </cell>
          <cell r="AZ1506">
            <v>0</v>
          </cell>
          <cell r="BA1506">
            <v>0</v>
          </cell>
          <cell r="BB1506">
            <v>0</v>
          </cell>
          <cell r="BG1506">
            <v>0</v>
          </cell>
          <cell r="BH1506">
            <v>10771.2</v>
          </cell>
          <cell r="BI1506">
            <v>10771.2</v>
          </cell>
        </row>
        <row r="1507">
          <cell r="F1507">
            <v>943.5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0</v>
          </cell>
          <cell r="V1507">
            <v>0</v>
          </cell>
          <cell r="X1507">
            <v>0</v>
          </cell>
          <cell r="Y1507">
            <v>0</v>
          </cell>
          <cell r="Z1507">
            <v>0</v>
          </cell>
          <cell r="AA1507">
            <v>0</v>
          </cell>
          <cell r="AB1507">
            <v>0</v>
          </cell>
          <cell r="AC1507">
            <v>943.5</v>
          </cell>
          <cell r="AD1507">
            <v>0</v>
          </cell>
          <cell r="AE1507">
            <v>0</v>
          </cell>
          <cell r="AF1507">
            <v>0</v>
          </cell>
          <cell r="AG1507">
            <v>0</v>
          </cell>
          <cell r="AH1507">
            <v>0</v>
          </cell>
          <cell r="AI1507">
            <v>0</v>
          </cell>
          <cell r="AJ1507">
            <v>0</v>
          </cell>
          <cell r="AK1507">
            <v>0</v>
          </cell>
          <cell r="AL1507">
            <v>0</v>
          </cell>
          <cell r="AM1507">
            <v>0</v>
          </cell>
          <cell r="AN1507">
            <v>0</v>
          </cell>
          <cell r="AO1507">
            <v>0</v>
          </cell>
          <cell r="AP1507">
            <v>0</v>
          </cell>
          <cell r="AT1507">
            <v>0</v>
          </cell>
          <cell r="AU1507">
            <v>0</v>
          </cell>
          <cell r="AV1507">
            <v>0</v>
          </cell>
          <cell r="AW1507">
            <v>0</v>
          </cell>
          <cell r="AX1507">
            <v>0</v>
          </cell>
          <cell r="AY1507">
            <v>0</v>
          </cell>
          <cell r="AZ1507">
            <v>0</v>
          </cell>
          <cell r="BA1507">
            <v>0</v>
          </cell>
          <cell r="BB1507">
            <v>0</v>
          </cell>
          <cell r="BG1507">
            <v>0</v>
          </cell>
          <cell r="BH1507">
            <v>943.5</v>
          </cell>
          <cell r="BI1507">
            <v>943.5</v>
          </cell>
        </row>
        <row r="1508">
          <cell r="F1508">
            <v>10128.599999999999</v>
          </cell>
          <cell r="K1508">
            <v>0</v>
          </cell>
          <cell r="L1508">
            <v>0</v>
          </cell>
          <cell r="M1508">
            <v>0</v>
          </cell>
          <cell r="N1508">
            <v>0</v>
          </cell>
          <cell r="O1508">
            <v>0</v>
          </cell>
          <cell r="P1508">
            <v>0</v>
          </cell>
          <cell r="Q1508">
            <v>0</v>
          </cell>
          <cell r="R1508">
            <v>0</v>
          </cell>
          <cell r="S1508">
            <v>0</v>
          </cell>
          <cell r="T1508">
            <v>0</v>
          </cell>
          <cell r="U1508">
            <v>0</v>
          </cell>
          <cell r="V1508">
            <v>0</v>
          </cell>
          <cell r="X1508">
            <v>0</v>
          </cell>
          <cell r="Y1508">
            <v>0</v>
          </cell>
          <cell r="Z1508">
            <v>0</v>
          </cell>
          <cell r="AA1508">
            <v>0</v>
          </cell>
          <cell r="AB1508">
            <v>0</v>
          </cell>
          <cell r="AC1508">
            <v>10128.599999999999</v>
          </cell>
          <cell r="AD1508">
            <v>0</v>
          </cell>
          <cell r="AE1508">
            <v>0</v>
          </cell>
          <cell r="AF1508">
            <v>0</v>
          </cell>
          <cell r="AG1508">
            <v>0</v>
          </cell>
          <cell r="AH1508">
            <v>0</v>
          </cell>
          <cell r="AI1508">
            <v>0</v>
          </cell>
          <cell r="AJ1508">
            <v>0</v>
          </cell>
          <cell r="AK1508">
            <v>0</v>
          </cell>
          <cell r="AL1508">
            <v>0</v>
          </cell>
          <cell r="AM1508">
            <v>0</v>
          </cell>
          <cell r="AN1508">
            <v>0</v>
          </cell>
          <cell r="AO1508">
            <v>0</v>
          </cell>
          <cell r="AP1508">
            <v>0</v>
          </cell>
          <cell r="AT1508">
            <v>0</v>
          </cell>
          <cell r="AU1508">
            <v>0</v>
          </cell>
          <cell r="AV1508">
            <v>0</v>
          </cell>
          <cell r="AW1508">
            <v>0</v>
          </cell>
          <cell r="AX1508">
            <v>0</v>
          </cell>
          <cell r="AY1508">
            <v>0</v>
          </cell>
          <cell r="AZ1508">
            <v>0</v>
          </cell>
          <cell r="BA1508">
            <v>0</v>
          </cell>
          <cell r="BB1508">
            <v>0</v>
          </cell>
          <cell r="BG1508">
            <v>0</v>
          </cell>
          <cell r="BH1508">
            <v>10128.599999999999</v>
          </cell>
          <cell r="BI1508">
            <v>10128.599999999999</v>
          </cell>
        </row>
        <row r="1509">
          <cell r="F1509">
            <v>6191.4</v>
          </cell>
          <cell r="K1509">
            <v>0</v>
          </cell>
          <cell r="L1509">
            <v>0</v>
          </cell>
          <cell r="M1509">
            <v>0</v>
          </cell>
          <cell r="N1509">
            <v>0</v>
          </cell>
          <cell r="O1509">
            <v>0</v>
          </cell>
          <cell r="P1509">
            <v>0</v>
          </cell>
          <cell r="Q1509">
            <v>0</v>
          </cell>
          <cell r="R1509">
            <v>0</v>
          </cell>
          <cell r="S1509">
            <v>0</v>
          </cell>
          <cell r="T1509">
            <v>0</v>
          </cell>
          <cell r="U1509">
            <v>0</v>
          </cell>
          <cell r="V1509">
            <v>0</v>
          </cell>
          <cell r="X1509">
            <v>0</v>
          </cell>
          <cell r="Y1509">
            <v>0</v>
          </cell>
          <cell r="Z1509">
            <v>0</v>
          </cell>
          <cell r="AA1509">
            <v>0</v>
          </cell>
          <cell r="AB1509">
            <v>0</v>
          </cell>
          <cell r="AC1509">
            <v>6191.4</v>
          </cell>
          <cell r="AD1509">
            <v>0</v>
          </cell>
          <cell r="AE1509">
            <v>0</v>
          </cell>
          <cell r="AF1509">
            <v>0</v>
          </cell>
          <cell r="AG1509">
            <v>0</v>
          </cell>
          <cell r="AH1509">
            <v>0</v>
          </cell>
          <cell r="AI1509">
            <v>0</v>
          </cell>
          <cell r="AJ1509">
            <v>0</v>
          </cell>
          <cell r="AK1509">
            <v>0</v>
          </cell>
          <cell r="AL1509">
            <v>0</v>
          </cell>
          <cell r="AM1509">
            <v>0</v>
          </cell>
          <cell r="AN1509">
            <v>0</v>
          </cell>
          <cell r="AO1509">
            <v>0</v>
          </cell>
          <cell r="AP1509">
            <v>0</v>
          </cell>
          <cell r="AT1509">
            <v>0</v>
          </cell>
          <cell r="AU1509">
            <v>0</v>
          </cell>
          <cell r="AV1509">
            <v>0</v>
          </cell>
          <cell r="AW1509">
            <v>0</v>
          </cell>
          <cell r="AX1509">
            <v>0</v>
          </cell>
          <cell r="AY1509">
            <v>0</v>
          </cell>
          <cell r="AZ1509">
            <v>0</v>
          </cell>
          <cell r="BA1509">
            <v>0</v>
          </cell>
          <cell r="BB1509">
            <v>0</v>
          </cell>
          <cell r="BG1509">
            <v>0</v>
          </cell>
          <cell r="BH1509">
            <v>6191.4</v>
          </cell>
          <cell r="BI1509">
            <v>6191.4</v>
          </cell>
        </row>
        <row r="1510">
          <cell r="F1510">
            <v>4500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0</v>
          </cell>
          <cell r="V1510">
            <v>0</v>
          </cell>
          <cell r="X1510">
            <v>0</v>
          </cell>
          <cell r="Y1510">
            <v>0</v>
          </cell>
          <cell r="Z1510">
            <v>0</v>
          </cell>
          <cell r="AA1510">
            <v>0</v>
          </cell>
          <cell r="AB1510">
            <v>0</v>
          </cell>
          <cell r="AC1510">
            <v>4500</v>
          </cell>
          <cell r="AD1510">
            <v>0</v>
          </cell>
          <cell r="AE1510">
            <v>0</v>
          </cell>
          <cell r="AF1510">
            <v>0</v>
          </cell>
          <cell r="AG1510">
            <v>0</v>
          </cell>
          <cell r="AH1510">
            <v>0</v>
          </cell>
          <cell r="AI1510">
            <v>0</v>
          </cell>
          <cell r="AJ1510">
            <v>0</v>
          </cell>
          <cell r="AK1510">
            <v>0</v>
          </cell>
          <cell r="AL1510">
            <v>0</v>
          </cell>
          <cell r="AM1510">
            <v>0</v>
          </cell>
          <cell r="AN1510">
            <v>0</v>
          </cell>
          <cell r="AO1510">
            <v>0</v>
          </cell>
          <cell r="AP1510">
            <v>0</v>
          </cell>
          <cell r="AT1510">
            <v>0</v>
          </cell>
          <cell r="AU1510">
            <v>0</v>
          </cell>
          <cell r="AV1510">
            <v>0</v>
          </cell>
          <cell r="AW1510">
            <v>0</v>
          </cell>
          <cell r="AX1510">
            <v>0</v>
          </cell>
          <cell r="AY1510">
            <v>0</v>
          </cell>
          <cell r="AZ1510">
            <v>0</v>
          </cell>
          <cell r="BA1510">
            <v>0</v>
          </cell>
          <cell r="BB1510">
            <v>0</v>
          </cell>
          <cell r="BG1510">
            <v>0</v>
          </cell>
          <cell r="BH1510">
            <v>4500</v>
          </cell>
          <cell r="BI1510">
            <v>4500</v>
          </cell>
        </row>
        <row r="1511">
          <cell r="F1511">
            <v>4500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0</v>
          </cell>
          <cell r="V1511">
            <v>0</v>
          </cell>
          <cell r="X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C1511">
            <v>4500</v>
          </cell>
          <cell r="AD1511">
            <v>0</v>
          </cell>
          <cell r="AE1511">
            <v>0</v>
          </cell>
          <cell r="AF1511">
            <v>0</v>
          </cell>
          <cell r="AG1511">
            <v>0</v>
          </cell>
          <cell r="AH1511">
            <v>0</v>
          </cell>
          <cell r="AI1511">
            <v>0</v>
          </cell>
          <cell r="AJ1511">
            <v>0</v>
          </cell>
          <cell r="AK1511">
            <v>0</v>
          </cell>
          <cell r="AL1511">
            <v>0</v>
          </cell>
          <cell r="AM1511">
            <v>0</v>
          </cell>
          <cell r="AN1511">
            <v>0</v>
          </cell>
          <cell r="AO1511">
            <v>0</v>
          </cell>
          <cell r="AP1511">
            <v>0</v>
          </cell>
          <cell r="AT1511">
            <v>0</v>
          </cell>
          <cell r="AU1511">
            <v>0</v>
          </cell>
          <cell r="AV1511">
            <v>0</v>
          </cell>
          <cell r="AW1511">
            <v>0</v>
          </cell>
          <cell r="AX1511">
            <v>0</v>
          </cell>
          <cell r="AY1511">
            <v>0</v>
          </cell>
          <cell r="AZ1511">
            <v>0</v>
          </cell>
          <cell r="BA1511">
            <v>0</v>
          </cell>
          <cell r="BB1511">
            <v>0</v>
          </cell>
          <cell r="BG1511">
            <v>0</v>
          </cell>
          <cell r="BH1511">
            <v>4500</v>
          </cell>
          <cell r="BI1511">
            <v>4500</v>
          </cell>
        </row>
        <row r="1512">
          <cell r="F1512">
            <v>4500</v>
          </cell>
          <cell r="K1512">
            <v>0</v>
          </cell>
          <cell r="L1512">
            <v>0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>
            <v>0</v>
          </cell>
          <cell r="X1512">
            <v>0</v>
          </cell>
          <cell r="Y1512">
            <v>0</v>
          </cell>
          <cell r="Z1512">
            <v>0</v>
          </cell>
          <cell r="AA1512">
            <v>0</v>
          </cell>
          <cell r="AB1512">
            <v>0</v>
          </cell>
          <cell r="AC1512">
            <v>4500</v>
          </cell>
          <cell r="AD1512">
            <v>0</v>
          </cell>
          <cell r="AE1512">
            <v>0</v>
          </cell>
          <cell r="AF1512">
            <v>0</v>
          </cell>
          <cell r="AG1512">
            <v>0</v>
          </cell>
          <cell r="AH1512">
            <v>0</v>
          </cell>
          <cell r="AI1512">
            <v>0</v>
          </cell>
          <cell r="AJ1512">
            <v>0</v>
          </cell>
          <cell r="AK1512">
            <v>0</v>
          </cell>
          <cell r="AL1512">
            <v>0</v>
          </cell>
          <cell r="AM1512">
            <v>0</v>
          </cell>
          <cell r="AN1512">
            <v>0</v>
          </cell>
          <cell r="AO1512">
            <v>0</v>
          </cell>
          <cell r="AP1512">
            <v>0</v>
          </cell>
          <cell r="AT1512">
            <v>0</v>
          </cell>
          <cell r="AU1512">
            <v>0</v>
          </cell>
          <cell r="AV1512">
            <v>0</v>
          </cell>
          <cell r="AW1512">
            <v>0</v>
          </cell>
          <cell r="AX1512">
            <v>0</v>
          </cell>
          <cell r="AY1512">
            <v>0</v>
          </cell>
          <cell r="AZ1512">
            <v>0</v>
          </cell>
          <cell r="BA1512">
            <v>0</v>
          </cell>
          <cell r="BB1512">
            <v>0</v>
          </cell>
          <cell r="BG1512">
            <v>0</v>
          </cell>
          <cell r="BH1512">
            <v>4500</v>
          </cell>
          <cell r="BI1512">
            <v>4500</v>
          </cell>
        </row>
        <row r="1513">
          <cell r="F1513">
            <v>7894.8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0</v>
          </cell>
          <cell r="V1513">
            <v>0</v>
          </cell>
          <cell r="X1513">
            <v>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C1513">
            <v>7894.8</v>
          </cell>
          <cell r="AD1513">
            <v>0</v>
          </cell>
          <cell r="AE1513">
            <v>0</v>
          </cell>
          <cell r="AF1513">
            <v>0</v>
          </cell>
          <cell r="AG1513">
            <v>0</v>
          </cell>
          <cell r="AH1513">
            <v>0</v>
          </cell>
          <cell r="AI1513">
            <v>0</v>
          </cell>
          <cell r="AJ1513">
            <v>0</v>
          </cell>
          <cell r="AK1513">
            <v>0</v>
          </cell>
          <cell r="AL1513">
            <v>0</v>
          </cell>
          <cell r="AM1513">
            <v>0</v>
          </cell>
          <cell r="AN1513">
            <v>0</v>
          </cell>
          <cell r="AO1513">
            <v>0</v>
          </cell>
          <cell r="AP1513">
            <v>0</v>
          </cell>
          <cell r="AT1513">
            <v>0</v>
          </cell>
          <cell r="AU1513">
            <v>0</v>
          </cell>
          <cell r="AV1513">
            <v>0</v>
          </cell>
          <cell r="AW1513">
            <v>0</v>
          </cell>
          <cell r="AX1513">
            <v>0</v>
          </cell>
          <cell r="AY1513">
            <v>0</v>
          </cell>
          <cell r="AZ1513">
            <v>0</v>
          </cell>
          <cell r="BA1513">
            <v>0</v>
          </cell>
          <cell r="BB1513">
            <v>0</v>
          </cell>
          <cell r="BG1513">
            <v>0</v>
          </cell>
          <cell r="BH1513">
            <v>7894.8</v>
          </cell>
          <cell r="BI1513">
            <v>7894.8</v>
          </cell>
        </row>
        <row r="1514">
          <cell r="F1514">
            <v>1688.1</v>
          </cell>
          <cell r="K1514">
            <v>0</v>
          </cell>
          <cell r="L1514">
            <v>0</v>
          </cell>
          <cell r="M1514">
            <v>0</v>
          </cell>
          <cell r="N1514">
            <v>0</v>
          </cell>
          <cell r="O1514">
            <v>0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  <cell r="T1514">
            <v>0</v>
          </cell>
          <cell r="U1514">
            <v>0</v>
          </cell>
          <cell r="V1514">
            <v>0</v>
          </cell>
          <cell r="X1514">
            <v>0</v>
          </cell>
          <cell r="Y1514">
            <v>0</v>
          </cell>
          <cell r="Z1514">
            <v>0</v>
          </cell>
          <cell r="AA1514">
            <v>0</v>
          </cell>
          <cell r="AB1514">
            <v>0</v>
          </cell>
          <cell r="AC1514">
            <v>1688.1</v>
          </cell>
          <cell r="AD1514">
            <v>0</v>
          </cell>
          <cell r="AE1514">
            <v>0</v>
          </cell>
          <cell r="AF1514">
            <v>0</v>
          </cell>
          <cell r="AG1514">
            <v>0</v>
          </cell>
          <cell r="AH1514">
            <v>0</v>
          </cell>
          <cell r="AI1514">
            <v>0</v>
          </cell>
          <cell r="AJ1514">
            <v>0</v>
          </cell>
          <cell r="AK1514">
            <v>0</v>
          </cell>
          <cell r="AL1514">
            <v>0</v>
          </cell>
          <cell r="AM1514">
            <v>0</v>
          </cell>
          <cell r="AN1514">
            <v>0</v>
          </cell>
          <cell r="AO1514">
            <v>0</v>
          </cell>
          <cell r="AP1514">
            <v>0</v>
          </cell>
          <cell r="AT1514">
            <v>0</v>
          </cell>
          <cell r="AU1514">
            <v>0</v>
          </cell>
          <cell r="AV1514">
            <v>0</v>
          </cell>
          <cell r="AW1514">
            <v>0</v>
          </cell>
          <cell r="AX1514">
            <v>0</v>
          </cell>
          <cell r="AY1514">
            <v>0</v>
          </cell>
          <cell r="AZ1514">
            <v>0</v>
          </cell>
          <cell r="BA1514">
            <v>0</v>
          </cell>
          <cell r="BB1514">
            <v>0</v>
          </cell>
          <cell r="BG1514">
            <v>0</v>
          </cell>
          <cell r="BH1514">
            <v>1688.1</v>
          </cell>
          <cell r="BI1514">
            <v>1688.1</v>
          </cell>
        </row>
        <row r="1515">
          <cell r="F1515">
            <v>13849.56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0</v>
          </cell>
          <cell r="P1515">
            <v>0</v>
          </cell>
          <cell r="Q1515">
            <v>0</v>
          </cell>
          <cell r="R1515">
            <v>0</v>
          </cell>
          <cell r="S1515">
            <v>0</v>
          </cell>
          <cell r="T1515">
            <v>0</v>
          </cell>
          <cell r="U1515">
            <v>0</v>
          </cell>
          <cell r="V1515">
            <v>0</v>
          </cell>
          <cell r="X1515">
            <v>0</v>
          </cell>
          <cell r="Y1515">
            <v>0</v>
          </cell>
          <cell r="Z1515">
            <v>0</v>
          </cell>
          <cell r="AA1515">
            <v>0</v>
          </cell>
          <cell r="AB1515">
            <v>0</v>
          </cell>
          <cell r="AC1515">
            <v>13849.56</v>
          </cell>
          <cell r="AD1515">
            <v>0</v>
          </cell>
          <cell r="AE1515">
            <v>0</v>
          </cell>
          <cell r="AF1515">
            <v>0</v>
          </cell>
          <cell r="AG1515">
            <v>0</v>
          </cell>
          <cell r="AH1515">
            <v>0</v>
          </cell>
          <cell r="AI1515">
            <v>0</v>
          </cell>
          <cell r="AJ1515">
            <v>0</v>
          </cell>
          <cell r="AK1515">
            <v>0</v>
          </cell>
          <cell r="AL1515">
            <v>0</v>
          </cell>
          <cell r="AM1515">
            <v>0</v>
          </cell>
          <cell r="AN1515">
            <v>0</v>
          </cell>
          <cell r="AO1515">
            <v>0</v>
          </cell>
          <cell r="AP1515">
            <v>0</v>
          </cell>
          <cell r="AT1515">
            <v>0</v>
          </cell>
          <cell r="AU1515">
            <v>0</v>
          </cell>
          <cell r="AV1515">
            <v>0</v>
          </cell>
          <cell r="AW1515">
            <v>0</v>
          </cell>
          <cell r="AX1515">
            <v>0</v>
          </cell>
          <cell r="AY1515">
            <v>0</v>
          </cell>
          <cell r="AZ1515">
            <v>0</v>
          </cell>
          <cell r="BA1515">
            <v>0</v>
          </cell>
          <cell r="BB1515">
            <v>0</v>
          </cell>
          <cell r="BG1515">
            <v>0</v>
          </cell>
          <cell r="BH1515">
            <v>13849.56</v>
          </cell>
          <cell r="BI1515">
            <v>13849.56</v>
          </cell>
        </row>
        <row r="1516">
          <cell r="F1516">
            <v>108691.2</v>
          </cell>
          <cell r="K1516">
            <v>0</v>
          </cell>
          <cell r="L1516">
            <v>0</v>
          </cell>
          <cell r="M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0</v>
          </cell>
          <cell r="V1516">
            <v>0</v>
          </cell>
          <cell r="X1516">
            <v>0</v>
          </cell>
          <cell r="Y1516">
            <v>0</v>
          </cell>
          <cell r="Z1516">
            <v>0</v>
          </cell>
          <cell r="AA1516">
            <v>0</v>
          </cell>
          <cell r="AB1516">
            <v>0</v>
          </cell>
          <cell r="AC1516">
            <v>108691.2</v>
          </cell>
          <cell r="AD1516">
            <v>0</v>
          </cell>
          <cell r="AE1516">
            <v>0</v>
          </cell>
          <cell r="AF1516">
            <v>0</v>
          </cell>
          <cell r="AG1516">
            <v>0</v>
          </cell>
          <cell r="AH1516">
            <v>0</v>
          </cell>
          <cell r="AI1516">
            <v>0</v>
          </cell>
          <cell r="AJ1516">
            <v>0</v>
          </cell>
          <cell r="AK1516">
            <v>0</v>
          </cell>
          <cell r="AL1516">
            <v>0</v>
          </cell>
          <cell r="AM1516">
            <v>0</v>
          </cell>
          <cell r="AN1516">
            <v>0</v>
          </cell>
          <cell r="AO1516">
            <v>0</v>
          </cell>
          <cell r="AP1516">
            <v>0</v>
          </cell>
          <cell r="AT1516">
            <v>0</v>
          </cell>
          <cell r="AU1516">
            <v>0</v>
          </cell>
          <cell r="AV1516">
            <v>0</v>
          </cell>
          <cell r="AW1516">
            <v>0</v>
          </cell>
          <cell r="AX1516">
            <v>0</v>
          </cell>
          <cell r="AY1516">
            <v>0</v>
          </cell>
          <cell r="AZ1516">
            <v>0</v>
          </cell>
          <cell r="BA1516">
            <v>0</v>
          </cell>
          <cell r="BB1516">
            <v>0</v>
          </cell>
          <cell r="BG1516">
            <v>0</v>
          </cell>
          <cell r="BH1516">
            <v>108691.2</v>
          </cell>
          <cell r="BI1516">
            <v>108691.2</v>
          </cell>
        </row>
        <row r="1517">
          <cell r="F1517">
            <v>332928</v>
          </cell>
          <cell r="K1517">
            <v>0</v>
          </cell>
          <cell r="L1517">
            <v>0</v>
          </cell>
          <cell r="M1517">
            <v>0</v>
          </cell>
          <cell r="N1517">
            <v>0</v>
          </cell>
          <cell r="O1517">
            <v>0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0</v>
          </cell>
          <cell r="V1517">
            <v>0</v>
          </cell>
          <cell r="X1517">
            <v>0</v>
          </cell>
          <cell r="Y1517">
            <v>0</v>
          </cell>
          <cell r="Z1517">
            <v>0</v>
          </cell>
          <cell r="AA1517">
            <v>0</v>
          </cell>
          <cell r="AB1517">
            <v>0</v>
          </cell>
          <cell r="AC1517">
            <v>332928</v>
          </cell>
          <cell r="AD1517">
            <v>0</v>
          </cell>
          <cell r="AE1517">
            <v>0</v>
          </cell>
          <cell r="AF1517">
            <v>0</v>
          </cell>
          <cell r="AG1517">
            <v>0</v>
          </cell>
          <cell r="AH1517">
            <v>0</v>
          </cell>
          <cell r="AI1517">
            <v>0</v>
          </cell>
          <cell r="AJ1517">
            <v>0</v>
          </cell>
          <cell r="AK1517">
            <v>0</v>
          </cell>
          <cell r="AL1517">
            <v>0</v>
          </cell>
          <cell r="AM1517">
            <v>0</v>
          </cell>
          <cell r="AN1517">
            <v>0</v>
          </cell>
          <cell r="AO1517">
            <v>0</v>
          </cell>
          <cell r="AP1517">
            <v>0</v>
          </cell>
          <cell r="AT1517">
            <v>0</v>
          </cell>
          <cell r="AU1517">
            <v>0</v>
          </cell>
          <cell r="AV1517">
            <v>0</v>
          </cell>
          <cell r="AW1517">
            <v>0</v>
          </cell>
          <cell r="AX1517">
            <v>0</v>
          </cell>
          <cell r="AY1517">
            <v>0</v>
          </cell>
          <cell r="AZ1517">
            <v>0</v>
          </cell>
          <cell r="BA1517">
            <v>0</v>
          </cell>
          <cell r="BB1517">
            <v>0</v>
          </cell>
          <cell r="BG1517">
            <v>0</v>
          </cell>
          <cell r="BH1517">
            <v>332928</v>
          </cell>
          <cell r="BI1517">
            <v>332928</v>
          </cell>
        </row>
        <row r="1518">
          <cell r="F1518">
            <v>60588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0</v>
          </cell>
          <cell r="V1518">
            <v>0</v>
          </cell>
          <cell r="X1518">
            <v>0</v>
          </cell>
          <cell r="Y1518">
            <v>0</v>
          </cell>
          <cell r="Z1518">
            <v>0</v>
          </cell>
          <cell r="AA1518">
            <v>0</v>
          </cell>
          <cell r="AB1518">
            <v>0</v>
          </cell>
          <cell r="AC1518">
            <v>60588</v>
          </cell>
          <cell r="AD1518">
            <v>0</v>
          </cell>
          <cell r="AE1518">
            <v>0</v>
          </cell>
          <cell r="AF1518">
            <v>0</v>
          </cell>
          <cell r="AG1518">
            <v>0</v>
          </cell>
          <cell r="AH1518">
            <v>0</v>
          </cell>
          <cell r="AI1518">
            <v>0</v>
          </cell>
          <cell r="AJ1518">
            <v>0</v>
          </cell>
          <cell r="AK1518">
            <v>0</v>
          </cell>
          <cell r="AL1518">
            <v>0</v>
          </cell>
          <cell r="AM1518">
            <v>0</v>
          </cell>
          <cell r="AN1518">
            <v>0</v>
          </cell>
          <cell r="AO1518">
            <v>0</v>
          </cell>
          <cell r="AP1518">
            <v>0</v>
          </cell>
          <cell r="AT1518">
            <v>0</v>
          </cell>
          <cell r="AU1518">
            <v>0</v>
          </cell>
          <cell r="AV1518">
            <v>0</v>
          </cell>
          <cell r="AW1518">
            <v>0</v>
          </cell>
          <cell r="AX1518">
            <v>0</v>
          </cell>
          <cell r="AY1518">
            <v>0</v>
          </cell>
          <cell r="AZ1518">
            <v>0</v>
          </cell>
          <cell r="BA1518">
            <v>0</v>
          </cell>
          <cell r="BB1518">
            <v>0</v>
          </cell>
          <cell r="BG1518">
            <v>0</v>
          </cell>
          <cell r="BH1518">
            <v>60588</v>
          </cell>
          <cell r="BI1518">
            <v>60588</v>
          </cell>
        </row>
        <row r="1522">
          <cell r="F1522">
            <v>5899.5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  <cell r="T1522">
            <v>0</v>
          </cell>
          <cell r="U1522">
            <v>0</v>
          </cell>
          <cell r="V1522">
            <v>0</v>
          </cell>
          <cell r="X1522">
            <v>0</v>
          </cell>
          <cell r="Y1522">
            <v>0</v>
          </cell>
          <cell r="Z1522">
            <v>0</v>
          </cell>
          <cell r="AA1522">
            <v>0</v>
          </cell>
          <cell r="AB1522">
            <v>0</v>
          </cell>
          <cell r="AC1522">
            <v>5899.5</v>
          </cell>
          <cell r="AD1522">
            <v>0</v>
          </cell>
          <cell r="AE1522">
            <v>0</v>
          </cell>
          <cell r="AF1522">
            <v>0</v>
          </cell>
          <cell r="AG1522">
            <v>0</v>
          </cell>
          <cell r="AH1522">
            <v>0</v>
          </cell>
          <cell r="AI1522">
            <v>0</v>
          </cell>
          <cell r="AJ1522">
            <v>0</v>
          </cell>
          <cell r="AK1522">
            <v>0</v>
          </cell>
          <cell r="AL1522">
            <v>0</v>
          </cell>
          <cell r="AM1522">
            <v>0</v>
          </cell>
          <cell r="AN1522">
            <v>0</v>
          </cell>
          <cell r="AO1522">
            <v>0</v>
          </cell>
          <cell r="AP1522">
            <v>0</v>
          </cell>
          <cell r="AT1522">
            <v>0</v>
          </cell>
          <cell r="AU1522">
            <v>0</v>
          </cell>
          <cell r="AV1522">
            <v>0</v>
          </cell>
          <cell r="AW1522">
            <v>0</v>
          </cell>
          <cell r="AX1522">
            <v>0</v>
          </cell>
          <cell r="AY1522">
            <v>0</v>
          </cell>
          <cell r="AZ1522">
            <v>0</v>
          </cell>
          <cell r="BA1522">
            <v>0</v>
          </cell>
          <cell r="BB1522">
            <v>0</v>
          </cell>
          <cell r="BG1522">
            <v>0</v>
          </cell>
          <cell r="BH1522">
            <v>5899.5</v>
          </cell>
          <cell r="BI1522">
            <v>5899.5</v>
          </cell>
        </row>
        <row r="1523">
          <cell r="F1523">
            <v>181764</v>
          </cell>
          <cell r="K1523">
            <v>0</v>
          </cell>
          <cell r="L1523">
            <v>0</v>
          </cell>
          <cell r="M1523">
            <v>0</v>
          </cell>
          <cell r="N1523">
            <v>0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0</v>
          </cell>
          <cell r="V1523">
            <v>0</v>
          </cell>
          <cell r="X1523">
            <v>0</v>
          </cell>
          <cell r="Y1523">
            <v>0</v>
          </cell>
          <cell r="Z1523">
            <v>0</v>
          </cell>
          <cell r="AA1523">
            <v>0</v>
          </cell>
          <cell r="AB1523">
            <v>0</v>
          </cell>
          <cell r="AC1523">
            <v>181764</v>
          </cell>
          <cell r="AD1523">
            <v>0</v>
          </cell>
          <cell r="AE1523">
            <v>0</v>
          </cell>
          <cell r="AF1523">
            <v>0</v>
          </cell>
          <cell r="AG1523">
            <v>0</v>
          </cell>
          <cell r="AH1523">
            <v>0</v>
          </cell>
          <cell r="AI1523">
            <v>0</v>
          </cell>
          <cell r="AJ1523">
            <v>0</v>
          </cell>
          <cell r="AK1523">
            <v>0</v>
          </cell>
          <cell r="AL1523">
            <v>0</v>
          </cell>
          <cell r="AM1523">
            <v>0</v>
          </cell>
          <cell r="AN1523">
            <v>0</v>
          </cell>
          <cell r="AO1523">
            <v>0</v>
          </cell>
          <cell r="AP1523">
            <v>0</v>
          </cell>
          <cell r="AT1523">
            <v>0</v>
          </cell>
          <cell r="AU1523">
            <v>0</v>
          </cell>
          <cell r="AV1523">
            <v>0</v>
          </cell>
          <cell r="AW1523">
            <v>0</v>
          </cell>
          <cell r="AX1523">
            <v>0</v>
          </cell>
          <cell r="AY1523">
            <v>0</v>
          </cell>
          <cell r="AZ1523">
            <v>0</v>
          </cell>
          <cell r="BA1523">
            <v>0</v>
          </cell>
          <cell r="BB1523">
            <v>0</v>
          </cell>
          <cell r="BG1523">
            <v>0</v>
          </cell>
          <cell r="BH1523">
            <v>181764</v>
          </cell>
          <cell r="BI1523">
            <v>181764</v>
          </cell>
        </row>
        <row r="1524">
          <cell r="F1524">
            <v>50530.5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  <cell r="T1524">
            <v>0</v>
          </cell>
          <cell r="U1524">
            <v>0</v>
          </cell>
          <cell r="V1524">
            <v>0</v>
          </cell>
          <cell r="X1524">
            <v>0</v>
          </cell>
          <cell r="Y1524">
            <v>0</v>
          </cell>
          <cell r="Z1524">
            <v>0</v>
          </cell>
          <cell r="AA1524">
            <v>0</v>
          </cell>
          <cell r="AB1524">
            <v>0</v>
          </cell>
          <cell r="AC1524">
            <v>50530.5</v>
          </cell>
          <cell r="AD1524">
            <v>0</v>
          </cell>
          <cell r="AE1524">
            <v>0</v>
          </cell>
          <cell r="AF1524">
            <v>0</v>
          </cell>
          <cell r="AG1524">
            <v>0</v>
          </cell>
          <cell r="AH1524">
            <v>0</v>
          </cell>
          <cell r="AI1524">
            <v>0</v>
          </cell>
          <cell r="AJ1524">
            <v>0</v>
          </cell>
          <cell r="AK1524">
            <v>0</v>
          </cell>
          <cell r="AL1524">
            <v>0</v>
          </cell>
          <cell r="AM1524">
            <v>0</v>
          </cell>
          <cell r="AN1524">
            <v>0</v>
          </cell>
          <cell r="AO1524">
            <v>0</v>
          </cell>
          <cell r="AP1524">
            <v>0</v>
          </cell>
          <cell r="AT1524">
            <v>0</v>
          </cell>
          <cell r="AU1524">
            <v>0</v>
          </cell>
          <cell r="AV1524">
            <v>0</v>
          </cell>
          <cell r="AW1524">
            <v>0</v>
          </cell>
          <cell r="AX1524">
            <v>0</v>
          </cell>
          <cell r="AY1524">
            <v>0</v>
          </cell>
          <cell r="AZ1524">
            <v>0</v>
          </cell>
          <cell r="BA1524">
            <v>0</v>
          </cell>
          <cell r="BB1524">
            <v>0</v>
          </cell>
          <cell r="BG1524">
            <v>0</v>
          </cell>
          <cell r="BH1524">
            <v>50530.5</v>
          </cell>
          <cell r="BI1524">
            <v>50530.5</v>
          </cell>
        </row>
        <row r="1525">
          <cell r="F1525">
            <v>918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>
            <v>0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0</v>
          </cell>
          <cell r="V1525">
            <v>0</v>
          </cell>
          <cell r="X1525">
            <v>0</v>
          </cell>
          <cell r="Y1525">
            <v>0</v>
          </cell>
          <cell r="Z1525">
            <v>0</v>
          </cell>
          <cell r="AA1525">
            <v>0</v>
          </cell>
          <cell r="AB1525">
            <v>0</v>
          </cell>
          <cell r="AC1525">
            <v>918</v>
          </cell>
          <cell r="AD1525">
            <v>0</v>
          </cell>
          <cell r="AE1525">
            <v>0</v>
          </cell>
          <cell r="AF1525">
            <v>0</v>
          </cell>
          <cell r="AG1525">
            <v>0</v>
          </cell>
          <cell r="AH1525">
            <v>0</v>
          </cell>
          <cell r="AI1525">
            <v>0</v>
          </cell>
          <cell r="AJ1525">
            <v>0</v>
          </cell>
          <cell r="AK1525">
            <v>0</v>
          </cell>
          <cell r="AL1525">
            <v>0</v>
          </cell>
          <cell r="AM1525">
            <v>0</v>
          </cell>
          <cell r="AN1525">
            <v>0</v>
          </cell>
          <cell r="AO1525">
            <v>0</v>
          </cell>
          <cell r="AP1525">
            <v>0</v>
          </cell>
          <cell r="AT1525">
            <v>0</v>
          </cell>
          <cell r="AU1525">
            <v>0</v>
          </cell>
          <cell r="AV1525">
            <v>0</v>
          </cell>
          <cell r="AW1525">
            <v>0</v>
          </cell>
          <cell r="AX1525">
            <v>0</v>
          </cell>
          <cell r="AY1525">
            <v>0</v>
          </cell>
          <cell r="AZ1525">
            <v>0</v>
          </cell>
          <cell r="BA1525">
            <v>0</v>
          </cell>
          <cell r="BB1525">
            <v>0</v>
          </cell>
          <cell r="BG1525">
            <v>0</v>
          </cell>
          <cell r="BH1525">
            <v>918</v>
          </cell>
          <cell r="BI1525">
            <v>918</v>
          </cell>
        </row>
        <row r="1526">
          <cell r="F1526">
            <v>14030.1</v>
          </cell>
          <cell r="K1526">
            <v>0</v>
          </cell>
          <cell r="L1526">
            <v>0</v>
          </cell>
          <cell r="M1526">
            <v>0</v>
          </cell>
          <cell r="N1526">
            <v>0</v>
          </cell>
          <cell r="O1526">
            <v>0</v>
          </cell>
          <cell r="P1526">
            <v>0</v>
          </cell>
          <cell r="Q1526">
            <v>0</v>
          </cell>
          <cell r="R1526">
            <v>0</v>
          </cell>
          <cell r="S1526">
            <v>0</v>
          </cell>
          <cell r="T1526">
            <v>0</v>
          </cell>
          <cell r="U1526">
            <v>0</v>
          </cell>
          <cell r="V1526">
            <v>0</v>
          </cell>
          <cell r="X1526">
            <v>0</v>
          </cell>
          <cell r="Y1526">
            <v>0</v>
          </cell>
          <cell r="Z1526">
            <v>0</v>
          </cell>
          <cell r="AA1526">
            <v>0</v>
          </cell>
          <cell r="AB1526">
            <v>0</v>
          </cell>
          <cell r="AC1526">
            <v>14030.1</v>
          </cell>
          <cell r="AD1526">
            <v>0</v>
          </cell>
          <cell r="AE1526">
            <v>0</v>
          </cell>
          <cell r="AF1526">
            <v>0</v>
          </cell>
          <cell r="AG1526">
            <v>0</v>
          </cell>
          <cell r="AH1526">
            <v>0</v>
          </cell>
          <cell r="AI1526">
            <v>0</v>
          </cell>
          <cell r="AJ1526">
            <v>0</v>
          </cell>
          <cell r="AK1526">
            <v>0</v>
          </cell>
          <cell r="AL1526">
            <v>0</v>
          </cell>
          <cell r="AM1526">
            <v>0</v>
          </cell>
          <cell r="AN1526">
            <v>0</v>
          </cell>
          <cell r="AO1526">
            <v>0</v>
          </cell>
          <cell r="AP1526">
            <v>0</v>
          </cell>
          <cell r="AT1526">
            <v>0</v>
          </cell>
          <cell r="AU1526">
            <v>0</v>
          </cell>
          <cell r="AV1526">
            <v>0</v>
          </cell>
          <cell r="AW1526">
            <v>0</v>
          </cell>
          <cell r="AX1526">
            <v>0</v>
          </cell>
          <cell r="AY1526">
            <v>0</v>
          </cell>
          <cell r="AZ1526">
            <v>0</v>
          </cell>
          <cell r="BA1526">
            <v>0</v>
          </cell>
          <cell r="BB1526">
            <v>0</v>
          </cell>
          <cell r="BG1526">
            <v>0</v>
          </cell>
          <cell r="BH1526">
            <v>14030.1</v>
          </cell>
          <cell r="BI1526">
            <v>14030.1</v>
          </cell>
        </row>
        <row r="1527">
          <cell r="F1527">
            <v>1020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0</v>
          </cell>
          <cell r="V1527">
            <v>0</v>
          </cell>
          <cell r="X1527">
            <v>0</v>
          </cell>
          <cell r="Y1527">
            <v>0</v>
          </cell>
          <cell r="Z1527">
            <v>0</v>
          </cell>
          <cell r="AA1527">
            <v>0</v>
          </cell>
          <cell r="AB1527">
            <v>0</v>
          </cell>
          <cell r="AC1527">
            <v>1020</v>
          </cell>
          <cell r="AD1527">
            <v>0</v>
          </cell>
          <cell r="AE1527">
            <v>0</v>
          </cell>
          <cell r="AF1527">
            <v>0</v>
          </cell>
          <cell r="AG1527">
            <v>0</v>
          </cell>
          <cell r="AH1527">
            <v>0</v>
          </cell>
          <cell r="AI1527">
            <v>0</v>
          </cell>
          <cell r="AJ1527">
            <v>0</v>
          </cell>
          <cell r="AK1527">
            <v>0</v>
          </cell>
          <cell r="AL1527">
            <v>0</v>
          </cell>
          <cell r="AM1527">
            <v>0</v>
          </cell>
          <cell r="AN1527">
            <v>0</v>
          </cell>
          <cell r="AO1527">
            <v>0</v>
          </cell>
          <cell r="AP1527">
            <v>0</v>
          </cell>
          <cell r="AT1527">
            <v>0</v>
          </cell>
          <cell r="AU1527">
            <v>0</v>
          </cell>
          <cell r="AV1527">
            <v>0</v>
          </cell>
          <cell r="AW1527">
            <v>0</v>
          </cell>
          <cell r="AX1527">
            <v>0</v>
          </cell>
          <cell r="AY1527">
            <v>0</v>
          </cell>
          <cell r="AZ1527">
            <v>0</v>
          </cell>
          <cell r="BA1527">
            <v>0</v>
          </cell>
          <cell r="BB1527">
            <v>0</v>
          </cell>
          <cell r="BG1527">
            <v>0</v>
          </cell>
          <cell r="BH1527">
            <v>1020</v>
          </cell>
          <cell r="BI1527">
            <v>1020</v>
          </cell>
        </row>
        <row r="1528">
          <cell r="F1528">
            <v>541.5</v>
          </cell>
          <cell r="K1528">
            <v>0</v>
          </cell>
          <cell r="L1528">
            <v>0</v>
          </cell>
          <cell r="M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  <cell r="T1528">
            <v>0</v>
          </cell>
          <cell r="U1528">
            <v>0</v>
          </cell>
          <cell r="V1528">
            <v>0</v>
          </cell>
          <cell r="X1528">
            <v>0</v>
          </cell>
          <cell r="Y1528">
            <v>0</v>
          </cell>
          <cell r="Z1528">
            <v>0</v>
          </cell>
          <cell r="AA1528">
            <v>0</v>
          </cell>
          <cell r="AB1528">
            <v>0</v>
          </cell>
          <cell r="AC1528">
            <v>541.5</v>
          </cell>
          <cell r="AD1528">
            <v>0</v>
          </cell>
          <cell r="AE1528">
            <v>0</v>
          </cell>
          <cell r="AF1528">
            <v>0</v>
          </cell>
          <cell r="AG1528">
            <v>0</v>
          </cell>
          <cell r="AH1528">
            <v>0</v>
          </cell>
          <cell r="AI1528">
            <v>0</v>
          </cell>
          <cell r="AJ1528">
            <v>0</v>
          </cell>
          <cell r="AK1528">
            <v>0</v>
          </cell>
          <cell r="AL1528">
            <v>0</v>
          </cell>
          <cell r="AM1528">
            <v>0</v>
          </cell>
          <cell r="AN1528">
            <v>0</v>
          </cell>
          <cell r="AO1528">
            <v>0</v>
          </cell>
          <cell r="AP1528">
            <v>0</v>
          </cell>
          <cell r="AT1528">
            <v>0</v>
          </cell>
          <cell r="AU1528">
            <v>0</v>
          </cell>
          <cell r="AV1528">
            <v>0</v>
          </cell>
          <cell r="AW1528">
            <v>0</v>
          </cell>
          <cell r="AX1528">
            <v>0</v>
          </cell>
          <cell r="AY1528">
            <v>0</v>
          </cell>
          <cell r="AZ1528">
            <v>0</v>
          </cell>
          <cell r="BA1528">
            <v>0</v>
          </cell>
          <cell r="BB1528">
            <v>0</v>
          </cell>
          <cell r="BG1528">
            <v>0</v>
          </cell>
          <cell r="BH1528">
            <v>541.5</v>
          </cell>
          <cell r="BI1528">
            <v>541.5</v>
          </cell>
        </row>
        <row r="1529">
          <cell r="F1529">
            <v>948.6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  <cell r="O1529">
            <v>0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0</v>
          </cell>
          <cell r="V1529">
            <v>0</v>
          </cell>
          <cell r="X1529">
            <v>0</v>
          </cell>
          <cell r="Y1529">
            <v>0</v>
          </cell>
          <cell r="Z1529">
            <v>0</v>
          </cell>
          <cell r="AA1529">
            <v>0</v>
          </cell>
          <cell r="AB1529">
            <v>0</v>
          </cell>
          <cell r="AC1529">
            <v>948.6</v>
          </cell>
          <cell r="AD1529">
            <v>0</v>
          </cell>
          <cell r="AE1529">
            <v>0</v>
          </cell>
          <cell r="AF1529">
            <v>0</v>
          </cell>
          <cell r="AG1529">
            <v>0</v>
          </cell>
          <cell r="AH1529">
            <v>0</v>
          </cell>
          <cell r="AI1529">
            <v>0</v>
          </cell>
          <cell r="AJ1529">
            <v>0</v>
          </cell>
          <cell r="AK1529">
            <v>0</v>
          </cell>
          <cell r="AL1529">
            <v>0</v>
          </cell>
          <cell r="AM1529">
            <v>0</v>
          </cell>
          <cell r="AN1529">
            <v>0</v>
          </cell>
          <cell r="AO1529">
            <v>0</v>
          </cell>
          <cell r="AP1529">
            <v>0</v>
          </cell>
          <cell r="AT1529">
            <v>0</v>
          </cell>
          <cell r="AU1529">
            <v>0</v>
          </cell>
          <cell r="AV1529">
            <v>0</v>
          </cell>
          <cell r="AW1529">
            <v>0</v>
          </cell>
          <cell r="AX1529">
            <v>0</v>
          </cell>
          <cell r="AY1529">
            <v>0</v>
          </cell>
          <cell r="AZ1529">
            <v>0</v>
          </cell>
          <cell r="BA1529">
            <v>0</v>
          </cell>
          <cell r="BB1529">
            <v>0</v>
          </cell>
          <cell r="BG1529">
            <v>0</v>
          </cell>
          <cell r="BH1529">
            <v>948.6</v>
          </cell>
          <cell r="BI1529">
            <v>948.6</v>
          </cell>
        </row>
        <row r="1530">
          <cell r="F1530">
            <v>1213.8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0</v>
          </cell>
          <cell r="V1530">
            <v>0</v>
          </cell>
          <cell r="X1530">
            <v>0</v>
          </cell>
          <cell r="Y1530">
            <v>0</v>
          </cell>
          <cell r="Z1530">
            <v>0</v>
          </cell>
          <cell r="AA1530">
            <v>0</v>
          </cell>
          <cell r="AB1530">
            <v>0</v>
          </cell>
          <cell r="AC1530">
            <v>1213.8</v>
          </cell>
          <cell r="AD1530">
            <v>0</v>
          </cell>
          <cell r="AE1530">
            <v>0</v>
          </cell>
          <cell r="AF1530">
            <v>0</v>
          </cell>
          <cell r="AG1530">
            <v>0</v>
          </cell>
          <cell r="AH1530">
            <v>0</v>
          </cell>
          <cell r="AI1530">
            <v>0</v>
          </cell>
          <cell r="AJ1530">
            <v>0</v>
          </cell>
          <cell r="AK1530">
            <v>0</v>
          </cell>
          <cell r="AL1530">
            <v>0</v>
          </cell>
          <cell r="AM1530">
            <v>0</v>
          </cell>
          <cell r="AN1530">
            <v>0</v>
          </cell>
          <cell r="AO1530">
            <v>0</v>
          </cell>
          <cell r="AP1530">
            <v>0</v>
          </cell>
          <cell r="AT1530">
            <v>0</v>
          </cell>
          <cell r="AU1530">
            <v>0</v>
          </cell>
          <cell r="AV1530">
            <v>0</v>
          </cell>
          <cell r="AW1530">
            <v>0</v>
          </cell>
          <cell r="AX1530">
            <v>0</v>
          </cell>
          <cell r="AY1530">
            <v>0</v>
          </cell>
          <cell r="AZ1530">
            <v>0</v>
          </cell>
          <cell r="BA1530">
            <v>0</v>
          </cell>
          <cell r="BB1530">
            <v>0</v>
          </cell>
          <cell r="BG1530">
            <v>0</v>
          </cell>
          <cell r="BH1530">
            <v>1213.8</v>
          </cell>
          <cell r="BI1530">
            <v>1213.8</v>
          </cell>
        </row>
        <row r="1531">
          <cell r="F1531">
            <v>4248.3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>
            <v>0</v>
          </cell>
          <cell r="X1531">
            <v>0</v>
          </cell>
          <cell r="Y1531">
            <v>0</v>
          </cell>
          <cell r="Z1531">
            <v>0</v>
          </cell>
          <cell r="AA1531">
            <v>0</v>
          </cell>
          <cell r="AB1531">
            <v>0</v>
          </cell>
          <cell r="AC1531">
            <v>4248.3</v>
          </cell>
          <cell r="AD1531">
            <v>0</v>
          </cell>
          <cell r="AE1531">
            <v>0</v>
          </cell>
          <cell r="AF1531">
            <v>0</v>
          </cell>
          <cell r="AG1531">
            <v>0</v>
          </cell>
          <cell r="AH1531">
            <v>0</v>
          </cell>
          <cell r="AI1531">
            <v>0</v>
          </cell>
          <cell r="AJ1531">
            <v>0</v>
          </cell>
          <cell r="AK1531">
            <v>0</v>
          </cell>
          <cell r="AL1531">
            <v>0</v>
          </cell>
          <cell r="AM1531">
            <v>0</v>
          </cell>
          <cell r="AN1531">
            <v>0</v>
          </cell>
          <cell r="AO1531">
            <v>0</v>
          </cell>
          <cell r="AP1531">
            <v>0</v>
          </cell>
          <cell r="AT1531">
            <v>0</v>
          </cell>
          <cell r="AU1531">
            <v>0</v>
          </cell>
          <cell r="AV1531">
            <v>0</v>
          </cell>
          <cell r="AW1531">
            <v>0</v>
          </cell>
          <cell r="AX1531">
            <v>0</v>
          </cell>
          <cell r="AY1531">
            <v>0</v>
          </cell>
          <cell r="AZ1531">
            <v>0</v>
          </cell>
          <cell r="BA1531">
            <v>0</v>
          </cell>
          <cell r="BB1531">
            <v>0</v>
          </cell>
          <cell r="BG1531">
            <v>0</v>
          </cell>
          <cell r="BH1531">
            <v>4248.3</v>
          </cell>
          <cell r="BI1531">
            <v>4248.3</v>
          </cell>
        </row>
        <row r="1532">
          <cell r="F1532">
            <v>8353.8000000000011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X1532">
            <v>0</v>
          </cell>
          <cell r="Y1532">
            <v>0</v>
          </cell>
          <cell r="Z1532">
            <v>0</v>
          </cell>
          <cell r="AA1532">
            <v>0</v>
          </cell>
          <cell r="AB1532">
            <v>0</v>
          </cell>
          <cell r="AC1532">
            <v>8353.8000000000011</v>
          </cell>
          <cell r="AD1532">
            <v>0</v>
          </cell>
          <cell r="AE1532">
            <v>0</v>
          </cell>
          <cell r="AF1532">
            <v>0</v>
          </cell>
          <cell r="AG1532">
            <v>0</v>
          </cell>
          <cell r="AH1532">
            <v>0</v>
          </cell>
          <cell r="AI1532">
            <v>0</v>
          </cell>
          <cell r="AJ1532">
            <v>0</v>
          </cell>
          <cell r="AK1532">
            <v>0</v>
          </cell>
          <cell r="AL1532">
            <v>0</v>
          </cell>
          <cell r="AM1532">
            <v>0</v>
          </cell>
          <cell r="AN1532">
            <v>0</v>
          </cell>
          <cell r="AO1532">
            <v>0</v>
          </cell>
          <cell r="AP1532">
            <v>0</v>
          </cell>
          <cell r="AT1532">
            <v>0</v>
          </cell>
          <cell r="AU1532">
            <v>0</v>
          </cell>
          <cell r="AV1532">
            <v>0</v>
          </cell>
          <cell r="AW1532">
            <v>0</v>
          </cell>
          <cell r="AX1532">
            <v>0</v>
          </cell>
          <cell r="AY1532">
            <v>0</v>
          </cell>
          <cell r="AZ1532">
            <v>0</v>
          </cell>
          <cell r="BA1532">
            <v>0</v>
          </cell>
          <cell r="BB1532">
            <v>0</v>
          </cell>
          <cell r="BG1532">
            <v>0</v>
          </cell>
          <cell r="BH1532">
            <v>8353.8000000000011</v>
          </cell>
          <cell r="BI1532">
            <v>8353.8000000000011</v>
          </cell>
        </row>
        <row r="1533">
          <cell r="F1533">
            <v>5177.5199999999995</v>
          </cell>
          <cell r="K1533">
            <v>0</v>
          </cell>
          <cell r="L1533">
            <v>0</v>
          </cell>
          <cell r="M1533">
            <v>0</v>
          </cell>
          <cell r="N1533">
            <v>0</v>
          </cell>
          <cell r="O1533">
            <v>0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0</v>
          </cell>
          <cell r="V1533">
            <v>0</v>
          </cell>
          <cell r="X1533">
            <v>0</v>
          </cell>
          <cell r="Y1533">
            <v>0</v>
          </cell>
          <cell r="Z1533">
            <v>0</v>
          </cell>
          <cell r="AA1533">
            <v>0</v>
          </cell>
          <cell r="AB1533">
            <v>0</v>
          </cell>
          <cell r="AC1533">
            <v>5177.5199999999995</v>
          </cell>
          <cell r="AD1533">
            <v>0</v>
          </cell>
          <cell r="AE1533">
            <v>0</v>
          </cell>
          <cell r="AF1533">
            <v>0</v>
          </cell>
          <cell r="AG1533">
            <v>0</v>
          </cell>
          <cell r="AH1533">
            <v>0</v>
          </cell>
          <cell r="AI1533">
            <v>0</v>
          </cell>
          <cell r="AJ1533">
            <v>0</v>
          </cell>
          <cell r="AK1533">
            <v>0</v>
          </cell>
          <cell r="AL1533">
            <v>0</v>
          </cell>
          <cell r="AM1533">
            <v>0</v>
          </cell>
          <cell r="AN1533">
            <v>0</v>
          </cell>
          <cell r="AO1533">
            <v>0</v>
          </cell>
          <cell r="AP1533">
            <v>0</v>
          </cell>
          <cell r="AT1533">
            <v>0</v>
          </cell>
          <cell r="AU1533">
            <v>0</v>
          </cell>
          <cell r="AV1533">
            <v>0</v>
          </cell>
          <cell r="AW1533">
            <v>0</v>
          </cell>
          <cell r="AX1533">
            <v>0</v>
          </cell>
          <cell r="AY1533">
            <v>0</v>
          </cell>
          <cell r="AZ1533">
            <v>0</v>
          </cell>
          <cell r="BA1533">
            <v>0</v>
          </cell>
          <cell r="BB1533">
            <v>0</v>
          </cell>
          <cell r="BG1533">
            <v>0</v>
          </cell>
          <cell r="BH1533">
            <v>5177.5199999999995</v>
          </cell>
          <cell r="BI1533">
            <v>5177.5199999999995</v>
          </cell>
        </row>
        <row r="1534">
          <cell r="F1534">
            <v>1383.12</v>
          </cell>
          <cell r="K1534">
            <v>0</v>
          </cell>
          <cell r="L1534">
            <v>0</v>
          </cell>
          <cell r="M1534">
            <v>0</v>
          </cell>
          <cell r="N1534">
            <v>0</v>
          </cell>
          <cell r="O1534">
            <v>0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  <cell r="T1534">
            <v>0</v>
          </cell>
          <cell r="U1534">
            <v>0</v>
          </cell>
          <cell r="V1534">
            <v>0</v>
          </cell>
          <cell r="X1534">
            <v>0</v>
          </cell>
          <cell r="Y1534">
            <v>0</v>
          </cell>
          <cell r="Z1534">
            <v>0</v>
          </cell>
          <cell r="AA1534">
            <v>0</v>
          </cell>
          <cell r="AB1534">
            <v>0</v>
          </cell>
          <cell r="AC1534">
            <v>1383.12</v>
          </cell>
          <cell r="AD1534">
            <v>0</v>
          </cell>
          <cell r="AE1534">
            <v>0</v>
          </cell>
          <cell r="AF1534">
            <v>0</v>
          </cell>
          <cell r="AG1534">
            <v>0</v>
          </cell>
          <cell r="AH1534">
            <v>0</v>
          </cell>
          <cell r="AI1534">
            <v>0</v>
          </cell>
          <cell r="AJ1534">
            <v>0</v>
          </cell>
          <cell r="AK1534">
            <v>0</v>
          </cell>
          <cell r="AL1534">
            <v>0</v>
          </cell>
          <cell r="AM1534">
            <v>0</v>
          </cell>
          <cell r="AN1534">
            <v>0</v>
          </cell>
          <cell r="AO1534">
            <v>0</v>
          </cell>
          <cell r="AP1534">
            <v>0</v>
          </cell>
          <cell r="AT1534">
            <v>0</v>
          </cell>
          <cell r="AU1534">
            <v>0</v>
          </cell>
          <cell r="AV1534">
            <v>0</v>
          </cell>
          <cell r="AW1534">
            <v>0</v>
          </cell>
          <cell r="AX1534">
            <v>0</v>
          </cell>
          <cell r="AY1534">
            <v>0</v>
          </cell>
          <cell r="AZ1534">
            <v>0</v>
          </cell>
          <cell r="BA1534">
            <v>0</v>
          </cell>
          <cell r="BB1534">
            <v>0</v>
          </cell>
          <cell r="BG1534">
            <v>0</v>
          </cell>
          <cell r="BH1534">
            <v>1383.12</v>
          </cell>
          <cell r="BI1534">
            <v>1383.12</v>
          </cell>
        </row>
        <row r="1535">
          <cell r="F1535">
            <v>50160</v>
          </cell>
          <cell r="K1535">
            <v>0</v>
          </cell>
          <cell r="L1535">
            <v>0</v>
          </cell>
          <cell r="M1535">
            <v>0</v>
          </cell>
          <cell r="N1535">
            <v>0</v>
          </cell>
          <cell r="O1535">
            <v>0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  <cell r="T1535">
            <v>0</v>
          </cell>
          <cell r="U1535">
            <v>0</v>
          </cell>
          <cell r="V1535">
            <v>0</v>
          </cell>
          <cell r="X1535">
            <v>0</v>
          </cell>
          <cell r="Y1535">
            <v>0</v>
          </cell>
          <cell r="Z1535">
            <v>0</v>
          </cell>
          <cell r="AA1535">
            <v>0</v>
          </cell>
          <cell r="AB1535">
            <v>0</v>
          </cell>
          <cell r="AC1535">
            <v>50160</v>
          </cell>
          <cell r="AD1535">
            <v>0</v>
          </cell>
          <cell r="AE1535">
            <v>0</v>
          </cell>
          <cell r="AF1535">
            <v>0</v>
          </cell>
          <cell r="AG1535">
            <v>0</v>
          </cell>
          <cell r="AH1535">
            <v>0</v>
          </cell>
          <cell r="AI1535">
            <v>0</v>
          </cell>
          <cell r="AJ1535">
            <v>0</v>
          </cell>
          <cell r="AK1535">
            <v>0</v>
          </cell>
          <cell r="AL1535">
            <v>0</v>
          </cell>
          <cell r="AM1535">
            <v>0</v>
          </cell>
          <cell r="AN1535">
            <v>0</v>
          </cell>
          <cell r="AO1535">
            <v>0</v>
          </cell>
          <cell r="AP1535">
            <v>0</v>
          </cell>
          <cell r="AT1535">
            <v>0</v>
          </cell>
          <cell r="AU1535">
            <v>0</v>
          </cell>
          <cell r="AV1535">
            <v>0</v>
          </cell>
          <cell r="AW1535">
            <v>0</v>
          </cell>
          <cell r="AX1535">
            <v>0</v>
          </cell>
          <cell r="AY1535">
            <v>0</v>
          </cell>
          <cell r="AZ1535">
            <v>0</v>
          </cell>
          <cell r="BA1535">
            <v>0</v>
          </cell>
          <cell r="BB1535">
            <v>0</v>
          </cell>
          <cell r="BG1535">
            <v>0</v>
          </cell>
          <cell r="BH1535">
            <v>50160</v>
          </cell>
          <cell r="BI1535">
            <v>50160</v>
          </cell>
        </row>
        <row r="1536">
          <cell r="F1536">
            <v>31930.450000000004</v>
          </cell>
          <cell r="K1536">
            <v>0</v>
          </cell>
          <cell r="L1536">
            <v>0</v>
          </cell>
          <cell r="M1536">
            <v>0</v>
          </cell>
          <cell r="N1536">
            <v>0</v>
          </cell>
          <cell r="O1536">
            <v>0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0</v>
          </cell>
          <cell r="V1536">
            <v>0</v>
          </cell>
          <cell r="X1536">
            <v>0</v>
          </cell>
          <cell r="Y1536">
            <v>0</v>
          </cell>
          <cell r="Z1536">
            <v>0</v>
          </cell>
          <cell r="AA1536">
            <v>0</v>
          </cell>
          <cell r="AB1536">
            <v>0</v>
          </cell>
          <cell r="AC1536">
            <v>31930.450000000004</v>
          </cell>
          <cell r="AD1536">
            <v>0</v>
          </cell>
          <cell r="AE1536">
            <v>0</v>
          </cell>
          <cell r="AF1536">
            <v>0</v>
          </cell>
          <cell r="AG1536">
            <v>0</v>
          </cell>
          <cell r="AH1536">
            <v>0</v>
          </cell>
          <cell r="AI1536">
            <v>0</v>
          </cell>
          <cell r="AJ1536">
            <v>0</v>
          </cell>
          <cell r="AK1536">
            <v>0</v>
          </cell>
          <cell r="AL1536">
            <v>0</v>
          </cell>
          <cell r="AM1536">
            <v>0</v>
          </cell>
          <cell r="AN1536">
            <v>0</v>
          </cell>
          <cell r="AO1536">
            <v>0</v>
          </cell>
          <cell r="AP1536">
            <v>0</v>
          </cell>
          <cell r="AT1536">
            <v>0</v>
          </cell>
          <cell r="AU1536">
            <v>0</v>
          </cell>
          <cell r="AV1536">
            <v>0</v>
          </cell>
          <cell r="AW1536">
            <v>0</v>
          </cell>
          <cell r="AX1536">
            <v>0</v>
          </cell>
          <cell r="AY1536">
            <v>0</v>
          </cell>
          <cell r="AZ1536">
            <v>0</v>
          </cell>
          <cell r="BA1536">
            <v>0</v>
          </cell>
          <cell r="BB1536">
            <v>0</v>
          </cell>
          <cell r="BG1536">
            <v>0</v>
          </cell>
          <cell r="BH1536">
            <v>31930.450000000004</v>
          </cell>
          <cell r="BI1536">
            <v>31930.450000000004</v>
          </cell>
        </row>
        <row r="1537">
          <cell r="F1537">
            <v>29376</v>
          </cell>
          <cell r="K1537">
            <v>0</v>
          </cell>
          <cell r="L1537">
            <v>0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>
            <v>0</v>
          </cell>
          <cell r="X1537">
            <v>0</v>
          </cell>
          <cell r="Y1537">
            <v>0</v>
          </cell>
          <cell r="Z1537">
            <v>0</v>
          </cell>
          <cell r="AA1537">
            <v>0</v>
          </cell>
          <cell r="AB1537">
            <v>0</v>
          </cell>
          <cell r="AC1537">
            <v>29376</v>
          </cell>
          <cell r="AD1537">
            <v>0</v>
          </cell>
          <cell r="AE1537">
            <v>0</v>
          </cell>
          <cell r="AF1537">
            <v>0</v>
          </cell>
          <cell r="AG1537">
            <v>0</v>
          </cell>
          <cell r="AH1537">
            <v>0</v>
          </cell>
          <cell r="AI1537">
            <v>0</v>
          </cell>
          <cell r="AJ1537">
            <v>0</v>
          </cell>
          <cell r="AK1537">
            <v>0</v>
          </cell>
          <cell r="AL1537">
            <v>0</v>
          </cell>
          <cell r="AM1537">
            <v>0</v>
          </cell>
          <cell r="AN1537">
            <v>0</v>
          </cell>
          <cell r="AO1537">
            <v>0</v>
          </cell>
          <cell r="AP1537">
            <v>0</v>
          </cell>
          <cell r="AT1537">
            <v>0</v>
          </cell>
          <cell r="AU1537">
            <v>0</v>
          </cell>
          <cell r="AV1537">
            <v>0</v>
          </cell>
          <cell r="AW1537">
            <v>0</v>
          </cell>
          <cell r="AX1537">
            <v>0</v>
          </cell>
          <cell r="AY1537">
            <v>0</v>
          </cell>
          <cell r="AZ1537">
            <v>0</v>
          </cell>
          <cell r="BA1537">
            <v>0</v>
          </cell>
          <cell r="BB1537">
            <v>0</v>
          </cell>
          <cell r="BG1537">
            <v>0</v>
          </cell>
          <cell r="BH1537">
            <v>29376</v>
          </cell>
          <cell r="BI1537">
            <v>29376</v>
          </cell>
        </row>
        <row r="1538">
          <cell r="F1538">
            <v>5120.5</v>
          </cell>
          <cell r="K1538">
            <v>0</v>
          </cell>
          <cell r="L1538">
            <v>0</v>
          </cell>
          <cell r="M1538">
            <v>0</v>
          </cell>
          <cell r="N1538">
            <v>0</v>
          </cell>
          <cell r="O1538">
            <v>0</v>
          </cell>
          <cell r="P1538">
            <v>0</v>
          </cell>
          <cell r="Q1538">
            <v>0</v>
          </cell>
          <cell r="R1538">
            <v>0</v>
          </cell>
          <cell r="S1538">
            <v>0</v>
          </cell>
          <cell r="T1538">
            <v>0</v>
          </cell>
          <cell r="U1538">
            <v>0</v>
          </cell>
          <cell r="V1538">
            <v>0</v>
          </cell>
          <cell r="X1538">
            <v>0</v>
          </cell>
          <cell r="Y1538">
            <v>0</v>
          </cell>
          <cell r="Z1538">
            <v>0</v>
          </cell>
          <cell r="AA1538">
            <v>0</v>
          </cell>
          <cell r="AB1538">
            <v>0</v>
          </cell>
          <cell r="AC1538">
            <v>5120.5</v>
          </cell>
          <cell r="AD1538">
            <v>0</v>
          </cell>
          <cell r="AE1538">
            <v>0</v>
          </cell>
          <cell r="AF1538">
            <v>0</v>
          </cell>
          <cell r="AG1538">
            <v>0</v>
          </cell>
          <cell r="AH1538">
            <v>0</v>
          </cell>
          <cell r="AI1538">
            <v>0</v>
          </cell>
          <cell r="AJ1538">
            <v>0</v>
          </cell>
          <cell r="AK1538">
            <v>0</v>
          </cell>
          <cell r="AL1538">
            <v>0</v>
          </cell>
          <cell r="AM1538">
            <v>0</v>
          </cell>
          <cell r="AN1538">
            <v>0</v>
          </cell>
          <cell r="AO1538">
            <v>0</v>
          </cell>
          <cell r="AP1538">
            <v>0</v>
          </cell>
          <cell r="AT1538">
            <v>0</v>
          </cell>
          <cell r="AU1538">
            <v>0</v>
          </cell>
          <cell r="AV1538">
            <v>0</v>
          </cell>
          <cell r="AW1538">
            <v>0</v>
          </cell>
          <cell r="AX1538">
            <v>0</v>
          </cell>
          <cell r="AY1538">
            <v>0</v>
          </cell>
          <cell r="AZ1538">
            <v>0</v>
          </cell>
          <cell r="BA1538">
            <v>0</v>
          </cell>
          <cell r="BB1538">
            <v>0</v>
          </cell>
          <cell r="BG1538">
            <v>0</v>
          </cell>
          <cell r="BH1538">
            <v>5120.5</v>
          </cell>
          <cell r="BI1538">
            <v>5120.5</v>
          </cell>
        </row>
        <row r="1539">
          <cell r="F1539">
            <v>3828.5</v>
          </cell>
          <cell r="K1539">
            <v>0</v>
          </cell>
          <cell r="L1539">
            <v>0</v>
          </cell>
          <cell r="M1539">
            <v>0</v>
          </cell>
          <cell r="N1539">
            <v>0</v>
          </cell>
          <cell r="O1539">
            <v>0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  <cell r="T1539">
            <v>0</v>
          </cell>
          <cell r="U1539">
            <v>0</v>
          </cell>
          <cell r="V1539">
            <v>0</v>
          </cell>
          <cell r="X1539">
            <v>0</v>
          </cell>
          <cell r="Y1539">
            <v>0</v>
          </cell>
          <cell r="Z1539">
            <v>0</v>
          </cell>
          <cell r="AA1539">
            <v>0</v>
          </cell>
          <cell r="AB1539">
            <v>0</v>
          </cell>
          <cell r="AC1539">
            <v>3828.5</v>
          </cell>
          <cell r="AD1539">
            <v>0</v>
          </cell>
          <cell r="AE1539">
            <v>0</v>
          </cell>
          <cell r="AF1539">
            <v>0</v>
          </cell>
          <cell r="AG1539">
            <v>0</v>
          </cell>
          <cell r="AH1539">
            <v>0</v>
          </cell>
          <cell r="AI1539">
            <v>0</v>
          </cell>
          <cell r="AJ1539">
            <v>0</v>
          </cell>
          <cell r="AK1539">
            <v>0</v>
          </cell>
          <cell r="AL1539">
            <v>0</v>
          </cell>
          <cell r="AM1539">
            <v>0</v>
          </cell>
          <cell r="AN1539">
            <v>0</v>
          </cell>
          <cell r="AO1539">
            <v>0</v>
          </cell>
          <cell r="AP1539">
            <v>0</v>
          </cell>
          <cell r="AT1539">
            <v>0</v>
          </cell>
          <cell r="AU1539">
            <v>0</v>
          </cell>
          <cell r="AV1539">
            <v>0</v>
          </cell>
          <cell r="AW1539">
            <v>0</v>
          </cell>
          <cell r="AX1539">
            <v>0</v>
          </cell>
          <cell r="AY1539">
            <v>0</v>
          </cell>
          <cell r="AZ1539">
            <v>0</v>
          </cell>
          <cell r="BA1539">
            <v>0</v>
          </cell>
          <cell r="BB1539">
            <v>0</v>
          </cell>
          <cell r="BG1539">
            <v>0</v>
          </cell>
          <cell r="BH1539">
            <v>3828.5</v>
          </cell>
          <cell r="BI1539">
            <v>3828.5</v>
          </cell>
        </row>
        <row r="1540">
          <cell r="F1540">
            <v>87894</v>
          </cell>
          <cell r="K1540">
            <v>0</v>
          </cell>
          <cell r="L1540">
            <v>0</v>
          </cell>
          <cell r="M1540">
            <v>0</v>
          </cell>
          <cell r="N1540">
            <v>0</v>
          </cell>
          <cell r="O1540">
            <v>0</v>
          </cell>
          <cell r="P1540">
            <v>0</v>
          </cell>
          <cell r="Q1540">
            <v>0</v>
          </cell>
          <cell r="R1540">
            <v>0</v>
          </cell>
          <cell r="S1540">
            <v>0</v>
          </cell>
          <cell r="T1540">
            <v>0</v>
          </cell>
          <cell r="U1540">
            <v>0</v>
          </cell>
          <cell r="V1540">
            <v>0</v>
          </cell>
          <cell r="X1540">
            <v>0</v>
          </cell>
          <cell r="Y1540">
            <v>0</v>
          </cell>
          <cell r="Z1540">
            <v>0</v>
          </cell>
          <cell r="AA1540">
            <v>0</v>
          </cell>
          <cell r="AB1540">
            <v>0</v>
          </cell>
          <cell r="AC1540">
            <v>87894</v>
          </cell>
          <cell r="AD1540">
            <v>0</v>
          </cell>
          <cell r="AE1540">
            <v>0</v>
          </cell>
          <cell r="AF1540">
            <v>0</v>
          </cell>
          <cell r="AG1540">
            <v>0</v>
          </cell>
          <cell r="AH1540">
            <v>0</v>
          </cell>
          <cell r="AI1540">
            <v>0</v>
          </cell>
          <cell r="AJ1540">
            <v>0</v>
          </cell>
          <cell r="AK1540">
            <v>0</v>
          </cell>
          <cell r="AL1540">
            <v>0</v>
          </cell>
          <cell r="AM1540">
            <v>0</v>
          </cell>
          <cell r="AN1540">
            <v>0</v>
          </cell>
          <cell r="AO1540">
            <v>0</v>
          </cell>
          <cell r="AP1540">
            <v>0</v>
          </cell>
          <cell r="AT1540">
            <v>0</v>
          </cell>
          <cell r="AU1540">
            <v>0</v>
          </cell>
          <cell r="AV1540">
            <v>0</v>
          </cell>
          <cell r="AW1540">
            <v>0</v>
          </cell>
          <cell r="AX1540">
            <v>0</v>
          </cell>
          <cell r="AY1540">
            <v>0</v>
          </cell>
          <cell r="AZ1540">
            <v>0</v>
          </cell>
          <cell r="BA1540">
            <v>0</v>
          </cell>
          <cell r="BB1540">
            <v>0</v>
          </cell>
          <cell r="BG1540">
            <v>0</v>
          </cell>
          <cell r="BH1540">
            <v>87894</v>
          </cell>
          <cell r="BI1540">
            <v>87894</v>
          </cell>
        </row>
        <row r="1541">
          <cell r="F1541">
            <v>47500</v>
          </cell>
          <cell r="K1541">
            <v>0</v>
          </cell>
          <cell r="L1541">
            <v>0</v>
          </cell>
          <cell r="M1541">
            <v>0</v>
          </cell>
          <cell r="N1541">
            <v>0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  <cell r="T1541">
            <v>0</v>
          </cell>
          <cell r="U1541">
            <v>0</v>
          </cell>
          <cell r="V1541">
            <v>0</v>
          </cell>
          <cell r="X1541">
            <v>0</v>
          </cell>
          <cell r="Y1541">
            <v>0</v>
          </cell>
          <cell r="Z1541">
            <v>0</v>
          </cell>
          <cell r="AA1541">
            <v>0</v>
          </cell>
          <cell r="AB1541">
            <v>0</v>
          </cell>
          <cell r="AC1541">
            <v>47500</v>
          </cell>
          <cell r="AD1541">
            <v>0</v>
          </cell>
          <cell r="AE1541">
            <v>0</v>
          </cell>
          <cell r="AF1541">
            <v>0</v>
          </cell>
          <cell r="AG1541">
            <v>0</v>
          </cell>
          <cell r="AH1541">
            <v>0</v>
          </cell>
          <cell r="AI1541">
            <v>0</v>
          </cell>
          <cell r="AJ1541">
            <v>0</v>
          </cell>
          <cell r="AK1541">
            <v>0</v>
          </cell>
          <cell r="AL1541">
            <v>0</v>
          </cell>
          <cell r="AM1541">
            <v>0</v>
          </cell>
          <cell r="AN1541">
            <v>0</v>
          </cell>
          <cell r="AO1541">
            <v>0</v>
          </cell>
          <cell r="AP1541">
            <v>0</v>
          </cell>
          <cell r="AT1541">
            <v>0</v>
          </cell>
          <cell r="AU1541">
            <v>0</v>
          </cell>
          <cell r="AV1541">
            <v>0</v>
          </cell>
          <cell r="AW1541">
            <v>0</v>
          </cell>
          <cell r="AX1541">
            <v>0</v>
          </cell>
          <cell r="AY1541">
            <v>0</v>
          </cell>
          <cell r="AZ1541">
            <v>0</v>
          </cell>
          <cell r="BA1541">
            <v>0</v>
          </cell>
          <cell r="BB1541">
            <v>0</v>
          </cell>
          <cell r="BG1541">
            <v>0</v>
          </cell>
          <cell r="BH1541">
            <v>47500</v>
          </cell>
          <cell r="BI1541">
            <v>47500</v>
          </cell>
        </row>
        <row r="1542">
          <cell r="F1542">
            <v>9664.5</v>
          </cell>
          <cell r="K1542">
            <v>0</v>
          </cell>
          <cell r="L1542">
            <v>0</v>
          </cell>
          <cell r="M1542">
            <v>0</v>
          </cell>
          <cell r="N1542">
            <v>0</v>
          </cell>
          <cell r="O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0</v>
          </cell>
          <cell r="V1542">
            <v>0</v>
          </cell>
          <cell r="X1542">
            <v>0</v>
          </cell>
          <cell r="Y1542">
            <v>0</v>
          </cell>
          <cell r="Z1542">
            <v>0</v>
          </cell>
          <cell r="AA1542">
            <v>0</v>
          </cell>
          <cell r="AB1542">
            <v>0</v>
          </cell>
          <cell r="AC1542">
            <v>9664.5</v>
          </cell>
          <cell r="AD1542">
            <v>0</v>
          </cell>
          <cell r="AE1542">
            <v>0</v>
          </cell>
          <cell r="AF1542">
            <v>0</v>
          </cell>
          <cell r="AG1542">
            <v>0</v>
          </cell>
          <cell r="AH1542">
            <v>0</v>
          </cell>
          <cell r="AI1542">
            <v>0</v>
          </cell>
          <cell r="AJ1542">
            <v>0</v>
          </cell>
          <cell r="AK1542">
            <v>0</v>
          </cell>
          <cell r="AL1542">
            <v>0</v>
          </cell>
          <cell r="AM1542">
            <v>0</v>
          </cell>
          <cell r="AN1542">
            <v>0</v>
          </cell>
          <cell r="AO1542">
            <v>0</v>
          </cell>
          <cell r="AP1542">
            <v>0</v>
          </cell>
          <cell r="AT1542">
            <v>0</v>
          </cell>
          <cell r="AU1542">
            <v>0</v>
          </cell>
          <cell r="AV1542">
            <v>0</v>
          </cell>
          <cell r="AW1542">
            <v>0</v>
          </cell>
          <cell r="AX1542">
            <v>0</v>
          </cell>
          <cell r="AY1542">
            <v>0</v>
          </cell>
          <cell r="AZ1542">
            <v>0</v>
          </cell>
          <cell r="BA1542">
            <v>0</v>
          </cell>
          <cell r="BB1542">
            <v>0</v>
          </cell>
          <cell r="BG1542">
            <v>0</v>
          </cell>
          <cell r="BH1542">
            <v>9664.5</v>
          </cell>
          <cell r="BI1542">
            <v>9664.5</v>
          </cell>
        </row>
        <row r="1543">
          <cell r="F1543">
            <v>5967</v>
          </cell>
          <cell r="K1543">
            <v>0</v>
          </cell>
          <cell r="L1543">
            <v>0</v>
          </cell>
          <cell r="M1543">
            <v>0</v>
          </cell>
          <cell r="N1543">
            <v>0</v>
          </cell>
          <cell r="O1543">
            <v>0</v>
          </cell>
          <cell r="P1543">
            <v>0</v>
          </cell>
          <cell r="Q1543">
            <v>0</v>
          </cell>
          <cell r="R1543">
            <v>0</v>
          </cell>
          <cell r="S1543">
            <v>0</v>
          </cell>
          <cell r="T1543">
            <v>0</v>
          </cell>
          <cell r="U1543">
            <v>0</v>
          </cell>
          <cell r="V1543">
            <v>0</v>
          </cell>
          <cell r="X1543">
            <v>0</v>
          </cell>
          <cell r="Y1543">
            <v>0</v>
          </cell>
          <cell r="Z1543">
            <v>0</v>
          </cell>
          <cell r="AA1543">
            <v>0</v>
          </cell>
          <cell r="AB1543">
            <v>0</v>
          </cell>
          <cell r="AC1543">
            <v>5967</v>
          </cell>
          <cell r="AD1543">
            <v>0</v>
          </cell>
          <cell r="AE1543">
            <v>0</v>
          </cell>
          <cell r="AF1543">
            <v>0</v>
          </cell>
          <cell r="AG1543">
            <v>0</v>
          </cell>
          <cell r="AH1543">
            <v>0</v>
          </cell>
          <cell r="AI1543">
            <v>0</v>
          </cell>
          <cell r="AJ1543">
            <v>0</v>
          </cell>
          <cell r="AK1543">
            <v>0</v>
          </cell>
          <cell r="AL1543">
            <v>0</v>
          </cell>
          <cell r="AM1543">
            <v>0</v>
          </cell>
          <cell r="AN1543">
            <v>0</v>
          </cell>
          <cell r="AO1543">
            <v>0</v>
          </cell>
          <cell r="AP1543">
            <v>0</v>
          </cell>
          <cell r="AT1543">
            <v>0</v>
          </cell>
          <cell r="AU1543">
            <v>0</v>
          </cell>
          <cell r="AV1543">
            <v>0</v>
          </cell>
          <cell r="AW1543">
            <v>0</v>
          </cell>
          <cell r="AX1543">
            <v>0</v>
          </cell>
          <cell r="AY1543">
            <v>0</v>
          </cell>
          <cell r="AZ1543">
            <v>0</v>
          </cell>
          <cell r="BA1543">
            <v>0</v>
          </cell>
          <cell r="BB1543">
            <v>0</v>
          </cell>
          <cell r="BG1543">
            <v>0</v>
          </cell>
          <cell r="BH1543">
            <v>5967</v>
          </cell>
          <cell r="BI1543">
            <v>5967</v>
          </cell>
        </row>
        <row r="1544">
          <cell r="F1544">
            <v>1539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  <cell r="O1544">
            <v>0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  <cell r="T1544">
            <v>0</v>
          </cell>
          <cell r="U1544">
            <v>0</v>
          </cell>
          <cell r="V1544">
            <v>0</v>
          </cell>
          <cell r="X1544">
            <v>0</v>
          </cell>
          <cell r="Y1544">
            <v>0</v>
          </cell>
          <cell r="Z1544">
            <v>0</v>
          </cell>
          <cell r="AA1544">
            <v>0</v>
          </cell>
          <cell r="AB1544">
            <v>0</v>
          </cell>
          <cell r="AC1544">
            <v>1539</v>
          </cell>
          <cell r="AD1544">
            <v>0</v>
          </cell>
          <cell r="AE1544">
            <v>0</v>
          </cell>
          <cell r="AF1544">
            <v>0</v>
          </cell>
          <cell r="AG1544">
            <v>0</v>
          </cell>
          <cell r="AH1544">
            <v>0</v>
          </cell>
          <cell r="AI1544">
            <v>0</v>
          </cell>
          <cell r="AJ1544">
            <v>0</v>
          </cell>
          <cell r="AK1544">
            <v>0</v>
          </cell>
          <cell r="AL1544">
            <v>0</v>
          </cell>
          <cell r="AM1544">
            <v>0</v>
          </cell>
          <cell r="AN1544">
            <v>0</v>
          </cell>
          <cell r="AO1544">
            <v>0</v>
          </cell>
          <cell r="AP1544">
            <v>0</v>
          </cell>
          <cell r="AT1544">
            <v>0</v>
          </cell>
          <cell r="AU1544">
            <v>0</v>
          </cell>
          <cell r="AV1544">
            <v>0</v>
          </cell>
          <cell r="AW1544">
            <v>0</v>
          </cell>
          <cell r="AX1544">
            <v>0</v>
          </cell>
          <cell r="AY1544">
            <v>0</v>
          </cell>
          <cell r="AZ1544">
            <v>0</v>
          </cell>
          <cell r="BA1544">
            <v>0</v>
          </cell>
          <cell r="BB1544">
            <v>0</v>
          </cell>
          <cell r="BG1544">
            <v>0</v>
          </cell>
          <cell r="BH1544">
            <v>1539</v>
          </cell>
          <cell r="BI1544">
            <v>1539</v>
          </cell>
        </row>
        <row r="1545">
          <cell r="F1545">
            <v>5834.4000000000005</v>
          </cell>
          <cell r="K1545">
            <v>0</v>
          </cell>
          <cell r="L1545">
            <v>0</v>
          </cell>
          <cell r="M1545">
            <v>0</v>
          </cell>
          <cell r="N1545">
            <v>0</v>
          </cell>
          <cell r="O1545">
            <v>0</v>
          </cell>
          <cell r="P1545">
            <v>0</v>
          </cell>
          <cell r="Q1545">
            <v>0</v>
          </cell>
          <cell r="R1545">
            <v>0</v>
          </cell>
          <cell r="S1545">
            <v>0</v>
          </cell>
          <cell r="T1545">
            <v>0</v>
          </cell>
          <cell r="U1545">
            <v>0</v>
          </cell>
          <cell r="V1545">
            <v>0</v>
          </cell>
          <cell r="X1545">
            <v>0</v>
          </cell>
          <cell r="Y1545">
            <v>0</v>
          </cell>
          <cell r="Z1545">
            <v>0</v>
          </cell>
          <cell r="AA1545">
            <v>0</v>
          </cell>
          <cell r="AB1545">
            <v>0</v>
          </cell>
          <cell r="AC1545">
            <v>5834.4000000000005</v>
          </cell>
          <cell r="AD1545">
            <v>0</v>
          </cell>
          <cell r="AE1545">
            <v>0</v>
          </cell>
          <cell r="AF1545">
            <v>0</v>
          </cell>
          <cell r="AG1545">
            <v>0</v>
          </cell>
          <cell r="AH1545">
            <v>0</v>
          </cell>
          <cell r="AI1545">
            <v>0</v>
          </cell>
          <cell r="AJ1545">
            <v>0</v>
          </cell>
          <cell r="AK1545">
            <v>0</v>
          </cell>
          <cell r="AL1545">
            <v>0</v>
          </cell>
          <cell r="AM1545">
            <v>0</v>
          </cell>
          <cell r="AN1545">
            <v>0</v>
          </cell>
          <cell r="AO1545">
            <v>0</v>
          </cell>
          <cell r="AP1545">
            <v>0</v>
          </cell>
          <cell r="AT1545">
            <v>0</v>
          </cell>
          <cell r="AU1545">
            <v>0</v>
          </cell>
          <cell r="AV1545">
            <v>0</v>
          </cell>
          <cell r="AW1545">
            <v>0</v>
          </cell>
          <cell r="AX1545">
            <v>0</v>
          </cell>
          <cell r="AY1545">
            <v>0</v>
          </cell>
          <cell r="AZ1545">
            <v>0</v>
          </cell>
          <cell r="BA1545">
            <v>0</v>
          </cell>
          <cell r="BB1545">
            <v>0</v>
          </cell>
          <cell r="BG1545">
            <v>0</v>
          </cell>
          <cell r="BH1545">
            <v>5834.4000000000005</v>
          </cell>
          <cell r="BI1545">
            <v>5834.4000000000005</v>
          </cell>
        </row>
        <row r="1546">
          <cell r="F1546">
            <v>13912.800000000001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>
            <v>0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0</v>
          </cell>
          <cell r="V1546">
            <v>0</v>
          </cell>
          <cell r="X1546">
            <v>0</v>
          </cell>
          <cell r="Y1546">
            <v>0</v>
          </cell>
          <cell r="Z1546">
            <v>0</v>
          </cell>
          <cell r="AA1546">
            <v>0</v>
          </cell>
          <cell r="AB1546">
            <v>0</v>
          </cell>
          <cell r="AC1546">
            <v>13912.800000000001</v>
          </cell>
          <cell r="AD1546">
            <v>0</v>
          </cell>
          <cell r="AE1546">
            <v>0</v>
          </cell>
          <cell r="AF1546">
            <v>0</v>
          </cell>
          <cell r="AG1546">
            <v>0</v>
          </cell>
          <cell r="AH1546">
            <v>0</v>
          </cell>
          <cell r="AI1546">
            <v>0</v>
          </cell>
          <cell r="AJ1546">
            <v>0</v>
          </cell>
          <cell r="AK1546">
            <v>0</v>
          </cell>
          <cell r="AL1546">
            <v>0</v>
          </cell>
          <cell r="AM1546">
            <v>0</v>
          </cell>
          <cell r="AN1546">
            <v>0</v>
          </cell>
          <cell r="AO1546">
            <v>0</v>
          </cell>
          <cell r="AP1546">
            <v>0</v>
          </cell>
          <cell r="AT1546">
            <v>0</v>
          </cell>
          <cell r="AU1546">
            <v>0</v>
          </cell>
          <cell r="AV1546">
            <v>0</v>
          </cell>
          <cell r="AW1546">
            <v>0</v>
          </cell>
          <cell r="AX1546">
            <v>0</v>
          </cell>
          <cell r="AY1546">
            <v>0</v>
          </cell>
          <cell r="AZ1546">
            <v>0</v>
          </cell>
          <cell r="BA1546">
            <v>0</v>
          </cell>
          <cell r="BB1546">
            <v>0</v>
          </cell>
          <cell r="BG1546">
            <v>0</v>
          </cell>
          <cell r="BH1546">
            <v>13912.800000000001</v>
          </cell>
          <cell r="BI1546">
            <v>13912.800000000001</v>
          </cell>
        </row>
        <row r="1547">
          <cell r="F1547">
            <v>3029.4</v>
          </cell>
          <cell r="K1547">
            <v>0</v>
          </cell>
          <cell r="L1547">
            <v>0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0</v>
          </cell>
          <cell r="V1547">
            <v>0</v>
          </cell>
          <cell r="X1547">
            <v>0</v>
          </cell>
          <cell r="Y1547">
            <v>0</v>
          </cell>
          <cell r="Z1547">
            <v>0</v>
          </cell>
          <cell r="AA1547">
            <v>0</v>
          </cell>
          <cell r="AB1547">
            <v>0</v>
          </cell>
          <cell r="AC1547">
            <v>3029.4</v>
          </cell>
          <cell r="AD1547">
            <v>0</v>
          </cell>
          <cell r="AE1547">
            <v>0</v>
          </cell>
          <cell r="AF1547">
            <v>0</v>
          </cell>
          <cell r="AG1547">
            <v>0</v>
          </cell>
          <cell r="AH1547">
            <v>0</v>
          </cell>
          <cell r="AI1547">
            <v>0</v>
          </cell>
          <cell r="AJ1547">
            <v>0</v>
          </cell>
          <cell r="AK1547">
            <v>0</v>
          </cell>
          <cell r="AL1547">
            <v>0</v>
          </cell>
          <cell r="AM1547">
            <v>0</v>
          </cell>
          <cell r="AN1547">
            <v>0</v>
          </cell>
          <cell r="AO1547">
            <v>0</v>
          </cell>
          <cell r="AP1547">
            <v>0</v>
          </cell>
          <cell r="AT1547">
            <v>0</v>
          </cell>
          <cell r="AU1547">
            <v>0</v>
          </cell>
          <cell r="AV1547">
            <v>0</v>
          </cell>
          <cell r="AW1547">
            <v>0</v>
          </cell>
          <cell r="AX1547">
            <v>0</v>
          </cell>
          <cell r="AY1547">
            <v>0</v>
          </cell>
          <cell r="AZ1547">
            <v>0</v>
          </cell>
          <cell r="BA1547">
            <v>0</v>
          </cell>
          <cell r="BB1547">
            <v>0</v>
          </cell>
          <cell r="BG1547">
            <v>0</v>
          </cell>
          <cell r="BH1547">
            <v>3029.4</v>
          </cell>
          <cell r="BI1547">
            <v>3029.4</v>
          </cell>
        </row>
        <row r="1548">
          <cell r="F1548">
            <v>10893.599999999999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0</v>
          </cell>
          <cell r="V1548">
            <v>0</v>
          </cell>
          <cell r="X1548">
            <v>0</v>
          </cell>
          <cell r="Y1548">
            <v>0</v>
          </cell>
          <cell r="Z1548">
            <v>0</v>
          </cell>
          <cell r="AA1548">
            <v>0</v>
          </cell>
          <cell r="AB1548">
            <v>0</v>
          </cell>
          <cell r="AC1548">
            <v>10893.599999999999</v>
          </cell>
          <cell r="AD1548">
            <v>0</v>
          </cell>
          <cell r="AE1548">
            <v>0</v>
          </cell>
          <cell r="AF1548">
            <v>0</v>
          </cell>
          <cell r="AG1548">
            <v>0</v>
          </cell>
          <cell r="AH1548">
            <v>0</v>
          </cell>
          <cell r="AI1548">
            <v>0</v>
          </cell>
          <cell r="AJ1548">
            <v>0</v>
          </cell>
          <cell r="AK1548">
            <v>0</v>
          </cell>
          <cell r="AL1548">
            <v>0</v>
          </cell>
          <cell r="AM1548">
            <v>0</v>
          </cell>
          <cell r="AN1548">
            <v>0</v>
          </cell>
          <cell r="AO1548">
            <v>0</v>
          </cell>
          <cell r="AP1548">
            <v>0</v>
          </cell>
          <cell r="AT1548">
            <v>0</v>
          </cell>
          <cell r="AU1548">
            <v>0</v>
          </cell>
          <cell r="AV1548">
            <v>0</v>
          </cell>
          <cell r="AW1548">
            <v>0</v>
          </cell>
          <cell r="AX1548">
            <v>0</v>
          </cell>
          <cell r="AY1548">
            <v>0</v>
          </cell>
          <cell r="AZ1548">
            <v>0</v>
          </cell>
          <cell r="BA1548">
            <v>0</v>
          </cell>
          <cell r="BB1548">
            <v>0</v>
          </cell>
          <cell r="BG1548">
            <v>0</v>
          </cell>
          <cell r="BH1548">
            <v>10893.599999999999</v>
          </cell>
          <cell r="BI1548">
            <v>10893.599999999999</v>
          </cell>
        </row>
        <row r="1549">
          <cell r="F1549">
            <v>5106.25</v>
          </cell>
          <cell r="K1549">
            <v>0</v>
          </cell>
          <cell r="L1549">
            <v>0</v>
          </cell>
          <cell r="M1549">
            <v>0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0</v>
          </cell>
          <cell r="V1549">
            <v>0</v>
          </cell>
          <cell r="X1549">
            <v>0</v>
          </cell>
          <cell r="Y1549">
            <v>0</v>
          </cell>
          <cell r="Z1549">
            <v>0</v>
          </cell>
          <cell r="AA1549">
            <v>0</v>
          </cell>
          <cell r="AB1549">
            <v>0</v>
          </cell>
          <cell r="AC1549">
            <v>5106.25</v>
          </cell>
          <cell r="AD1549">
            <v>0</v>
          </cell>
          <cell r="AE1549">
            <v>0</v>
          </cell>
          <cell r="AF1549">
            <v>0</v>
          </cell>
          <cell r="AG1549">
            <v>0</v>
          </cell>
          <cell r="AH1549">
            <v>0</v>
          </cell>
          <cell r="AI1549">
            <v>0</v>
          </cell>
          <cell r="AJ1549">
            <v>0</v>
          </cell>
          <cell r="AK1549">
            <v>0</v>
          </cell>
          <cell r="AL1549">
            <v>0</v>
          </cell>
          <cell r="AM1549">
            <v>0</v>
          </cell>
          <cell r="AN1549">
            <v>0</v>
          </cell>
          <cell r="AO1549">
            <v>0</v>
          </cell>
          <cell r="AP1549">
            <v>0</v>
          </cell>
          <cell r="AT1549">
            <v>0</v>
          </cell>
          <cell r="AU1549">
            <v>0</v>
          </cell>
          <cell r="AV1549">
            <v>0</v>
          </cell>
          <cell r="AW1549">
            <v>0</v>
          </cell>
          <cell r="AX1549">
            <v>0</v>
          </cell>
          <cell r="AY1549">
            <v>0</v>
          </cell>
          <cell r="AZ1549">
            <v>0</v>
          </cell>
          <cell r="BA1549">
            <v>0</v>
          </cell>
          <cell r="BB1549">
            <v>0</v>
          </cell>
          <cell r="BG1549">
            <v>0</v>
          </cell>
          <cell r="BH1549">
            <v>5106.25</v>
          </cell>
          <cell r="BI1549">
            <v>5106.25</v>
          </cell>
        </row>
        <row r="1550">
          <cell r="F1550">
            <v>22059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>
            <v>0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  <cell r="T1550">
            <v>0</v>
          </cell>
          <cell r="U1550">
            <v>0</v>
          </cell>
          <cell r="V1550">
            <v>0</v>
          </cell>
          <cell r="X1550">
            <v>0</v>
          </cell>
          <cell r="Y1550">
            <v>0</v>
          </cell>
          <cell r="Z1550">
            <v>0</v>
          </cell>
          <cell r="AA1550">
            <v>0</v>
          </cell>
          <cell r="AB1550">
            <v>0</v>
          </cell>
          <cell r="AC1550">
            <v>22059</v>
          </cell>
          <cell r="AD1550">
            <v>0</v>
          </cell>
          <cell r="AE1550">
            <v>0</v>
          </cell>
          <cell r="AF1550">
            <v>0</v>
          </cell>
          <cell r="AG1550">
            <v>0</v>
          </cell>
          <cell r="AH1550">
            <v>0</v>
          </cell>
          <cell r="AI1550">
            <v>0</v>
          </cell>
          <cell r="AJ1550">
            <v>0</v>
          </cell>
          <cell r="AK1550">
            <v>0</v>
          </cell>
          <cell r="AL1550">
            <v>0</v>
          </cell>
          <cell r="AM1550">
            <v>0</v>
          </cell>
          <cell r="AN1550">
            <v>0</v>
          </cell>
          <cell r="AO1550">
            <v>0</v>
          </cell>
          <cell r="AP1550">
            <v>0</v>
          </cell>
          <cell r="AT1550">
            <v>0</v>
          </cell>
          <cell r="AU1550">
            <v>0</v>
          </cell>
          <cell r="AV1550">
            <v>0</v>
          </cell>
          <cell r="AW1550">
            <v>0</v>
          </cell>
          <cell r="AX1550">
            <v>0</v>
          </cell>
          <cell r="AY1550">
            <v>0</v>
          </cell>
          <cell r="AZ1550">
            <v>0</v>
          </cell>
          <cell r="BA1550">
            <v>0</v>
          </cell>
          <cell r="BB1550">
            <v>0</v>
          </cell>
          <cell r="BG1550">
            <v>0</v>
          </cell>
          <cell r="BH1550">
            <v>22059</v>
          </cell>
          <cell r="BI1550">
            <v>22059</v>
          </cell>
        </row>
        <row r="1551">
          <cell r="F1551">
            <v>34561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0</v>
          </cell>
          <cell r="V1551">
            <v>0</v>
          </cell>
          <cell r="X1551">
            <v>0</v>
          </cell>
          <cell r="Y1551">
            <v>0</v>
          </cell>
          <cell r="Z1551">
            <v>0</v>
          </cell>
          <cell r="AA1551">
            <v>0</v>
          </cell>
          <cell r="AB1551">
            <v>0</v>
          </cell>
          <cell r="AC1551">
            <v>34561</v>
          </cell>
          <cell r="AD1551">
            <v>0</v>
          </cell>
          <cell r="AE1551">
            <v>0</v>
          </cell>
          <cell r="AF1551">
            <v>0</v>
          </cell>
          <cell r="AG1551">
            <v>0</v>
          </cell>
          <cell r="AH1551">
            <v>0</v>
          </cell>
          <cell r="AI1551">
            <v>0</v>
          </cell>
          <cell r="AJ1551">
            <v>0</v>
          </cell>
          <cell r="AK1551">
            <v>0</v>
          </cell>
          <cell r="AL1551">
            <v>0</v>
          </cell>
          <cell r="AM1551">
            <v>0</v>
          </cell>
          <cell r="AN1551">
            <v>0</v>
          </cell>
          <cell r="AO1551">
            <v>0</v>
          </cell>
          <cell r="AP1551">
            <v>0</v>
          </cell>
          <cell r="AT1551">
            <v>0</v>
          </cell>
          <cell r="AU1551">
            <v>0</v>
          </cell>
          <cell r="AV1551">
            <v>0</v>
          </cell>
          <cell r="AW1551">
            <v>0</v>
          </cell>
          <cell r="AX1551">
            <v>0</v>
          </cell>
          <cell r="AY1551">
            <v>0</v>
          </cell>
          <cell r="AZ1551">
            <v>0</v>
          </cell>
          <cell r="BA1551">
            <v>0</v>
          </cell>
          <cell r="BB1551">
            <v>0</v>
          </cell>
          <cell r="BG1551">
            <v>0</v>
          </cell>
          <cell r="BH1551">
            <v>34561</v>
          </cell>
          <cell r="BI1551">
            <v>34561</v>
          </cell>
        </row>
        <row r="1552">
          <cell r="F1552">
            <v>12423.6</v>
          </cell>
          <cell r="K1552">
            <v>0</v>
          </cell>
          <cell r="L1552">
            <v>0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>
            <v>0</v>
          </cell>
          <cell r="X1552">
            <v>0</v>
          </cell>
          <cell r="Y1552">
            <v>0</v>
          </cell>
          <cell r="Z1552">
            <v>0</v>
          </cell>
          <cell r="AA1552">
            <v>0</v>
          </cell>
          <cell r="AB1552">
            <v>0</v>
          </cell>
          <cell r="AC1552">
            <v>12423.6</v>
          </cell>
          <cell r="AD1552">
            <v>0</v>
          </cell>
          <cell r="AE1552">
            <v>0</v>
          </cell>
          <cell r="AF1552">
            <v>0</v>
          </cell>
          <cell r="AG1552">
            <v>0</v>
          </cell>
          <cell r="AH1552">
            <v>0</v>
          </cell>
          <cell r="AI1552">
            <v>0</v>
          </cell>
          <cell r="AJ1552">
            <v>0</v>
          </cell>
          <cell r="AK1552">
            <v>0</v>
          </cell>
          <cell r="AL1552">
            <v>0</v>
          </cell>
          <cell r="AM1552">
            <v>0</v>
          </cell>
          <cell r="AN1552">
            <v>0</v>
          </cell>
          <cell r="AO1552">
            <v>0</v>
          </cell>
          <cell r="AP1552">
            <v>0</v>
          </cell>
          <cell r="AT1552">
            <v>0</v>
          </cell>
          <cell r="AU1552">
            <v>0</v>
          </cell>
          <cell r="AV1552">
            <v>0</v>
          </cell>
          <cell r="AW1552">
            <v>0</v>
          </cell>
          <cell r="AX1552">
            <v>0</v>
          </cell>
          <cell r="AY1552">
            <v>0</v>
          </cell>
          <cell r="AZ1552">
            <v>0</v>
          </cell>
          <cell r="BA1552">
            <v>0</v>
          </cell>
          <cell r="BB1552">
            <v>0</v>
          </cell>
          <cell r="BG1552">
            <v>0</v>
          </cell>
          <cell r="BH1552">
            <v>12423.6</v>
          </cell>
          <cell r="BI1552">
            <v>12423.6</v>
          </cell>
        </row>
        <row r="1553">
          <cell r="F1553">
            <v>4631.25</v>
          </cell>
          <cell r="K1553">
            <v>0</v>
          </cell>
          <cell r="L1553">
            <v>0</v>
          </cell>
          <cell r="M1553">
            <v>0</v>
          </cell>
          <cell r="N1553">
            <v>0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0</v>
          </cell>
          <cell r="V1553">
            <v>0</v>
          </cell>
          <cell r="X1553">
            <v>0</v>
          </cell>
          <cell r="Y1553">
            <v>0</v>
          </cell>
          <cell r="Z1553">
            <v>0</v>
          </cell>
          <cell r="AA1553">
            <v>0</v>
          </cell>
          <cell r="AB1553">
            <v>0</v>
          </cell>
          <cell r="AC1553">
            <v>4631.25</v>
          </cell>
          <cell r="AD1553">
            <v>0</v>
          </cell>
          <cell r="AE1553">
            <v>0</v>
          </cell>
          <cell r="AF1553">
            <v>0</v>
          </cell>
          <cell r="AG1553">
            <v>0</v>
          </cell>
          <cell r="AH1553">
            <v>0</v>
          </cell>
          <cell r="AI1553">
            <v>0</v>
          </cell>
          <cell r="AJ1553">
            <v>0</v>
          </cell>
          <cell r="AK1553">
            <v>0</v>
          </cell>
          <cell r="AL1553">
            <v>0</v>
          </cell>
          <cell r="AM1553">
            <v>0</v>
          </cell>
          <cell r="AN1553">
            <v>0</v>
          </cell>
          <cell r="AO1553">
            <v>0</v>
          </cell>
          <cell r="AP1553">
            <v>0</v>
          </cell>
          <cell r="AT1553">
            <v>0</v>
          </cell>
          <cell r="AU1553">
            <v>0</v>
          </cell>
          <cell r="AV1553">
            <v>0</v>
          </cell>
          <cell r="AW1553">
            <v>0</v>
          </cell>
          <cell r="AX1553">
            <v>0</v>
          </cell>
          <cell r="AY1553">
            <v>0</v>
          </cell>
          <cell r="AZ1553">
            <v>0</v>
          </cell>
          <cell r="BA1553">
            <v>0</v>
          </cell>
          <cell r="BB1553">
            <v>0</v>
          </cell>
          <cell r="BG1553">
            <v>0</v>
          </cell>
          <cell r="BH1553">
            <v>4631.25</v>
          </cell>
          <cell r="BI1553">
            <v>4631.25</v>
          </cell>
        </row>
        <row r="1554">
          <cell r="F1554">
            <v>3990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  <cell r="O1554">
            <v>0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0</v>
          </cell>
          <cell r="V1554">
            <v>0</v>
          </cell>
          <cell r="X1554">
            <v>0</v>
          </cell>
          <cell r="Y1554">
            <v>0</v>
          </cell>
          <cell r="Z1554">
            <v>0</v>
          </cell>
          <cell r="AA1554">
            <v>0</v>
          </cell>
          <cell r="AB1554">
            <v>0</v>
          </cell>
          <cell r="AC1554">
            <v>3990</v>
          </cell>
          <cell r="AD1554">
            <v>0</v>
          </cell>
          <cell r="AE1554">
            <v>0</v>
          </cell>
          <cell r="AF1554">
            <v>0</v>
          </cell>
          <cell r="AG1554">
            <v>0</v>
          </cell>
          <cell r="AH1554">
            <v>0</v>
          </cell>
          <cell r="AI1554">
            <v>0</v>
          </cell>
          <cell r="AJ1554">
            <v>0</v>
          </cell>
          <cell r="AK1554">
            <v>0</v>
          </cell>
          <cell r="AL1554">
            <v>0</v>
          </cell>
          <cell r="AM1554">
            <v>0</v>
          </cell>
          <cell r="AN1554">
            <v>0</v>
          </cell>
          <cell r="AO1554">
            <v>0</v>
          </cell>
          <cell r="AP1554">
            <v>0</v>
          </cell>
          <cell r="AT1554">
            <v>0</v>
          </cell>
          <cell r="AU1554">
            <v>0</v>
          </cell>
          <cell r="AV1554">
            <v>0</v>
          </cell>
          <cell r="AW1554">
            <v>0</v>
          </cell>
          <cell r="AX1554">
            <v>0</v>
          </cell>
          <cell r="AY1554">
            <v>0</v>
          </cell>
          <cell r="AZ1554">
            <v>0</v>
          </cell>
          <cell r="BA1554">
            <v>0</v>
          </cell>
          <cell r="BB1554">
            <v>0</v>
          </cell>
          <cell r="BG1554">
            <v>0</v>
          </cell>
          <cell r="BH1554">
            <v>3990</v>
          </cell>
          <cell r="BI1554">
            <v>3990</v>
          </cell>
        </row>
        <row r="1555">
          <cell r="F1555">
            <v>143500</v>
          </cell>
          <cell r="K1555">
            <v>0</v>
          </cell>
          <cell r="L1555">
            <v>0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  <cell r="Q1555">
            <v>0</v>
          </cell>
          <cell r="R1555">
            <v>0</v>
          </cell>
          <cell r="S1555">
            <v>0</v>
          </cell>
          <cell r="T1555">
            <v>0</v>
          </cell>
          <cell r="U1555">
            <v>0</v>
          </cell>
          <cell r="V1555">
            <v>0</v>
          </cell>
          <cell r="X1555">
            <v>0</v>
          </cell>
          <cell r="Y1555">
            <v>0</v>
          </cell>
          <cell r="Z1555">
            <v>0</v>
          </cell>
          <cell r="AA1555">
            <v>0</v>
          </cell>
          <cell r="AB1555">
            <v>0</v>
          </cell>
          <cell r="AC1555">
            <v>143500</v>
          </cell>
          <cell r="AD1555">
            <v>0</v>
          </cell>
          <cell r="AE1555">
            <v>0</v>
          </cell>
          <cell r="AF1555">
            <v>0</v>
          </cell>
          <cell r="AG1555">
            <v>0</v>
          </cell>
          <cell r="AH1555">
            <v>0</v>
          </cell>
          <cell r="AI1555">
            <v>0</v>
          </cell>
          <cell r="AJ1555">
            <v>0</v>
          </cell>
          <cell r="AK1555">
            <v>0</v>
          </cell>
          <cell r="AL1555">
            <v>0</v>
          </cell>
          <cell r="AM1555">
            <v>0</v>
          </cell>
          <cell r="AN1555">
            <v>0</v>
          </cell>
          <cell r="AO1555">
            <v>0</v>
          </cell>
          <cell r="AP1555">
            <v>0</v>
          </cell>
          <cell r="AT1555">
            <v>0</v>
          </cell>
          <cell r="AU1555">
            <v>0</v>
          </cell>
          <cell r="AV1555">
            <v>0</v>
          </cell>
          <cell r="AW1555">
            <v>0</v>
          </cell>
          <cell r="AX1555">
            <v>0</v>
          </cell>
          <cell r="AY1555">
            <v>0</v>
          </cell>
          <cell r="AZ1555">
            <v>0</v>
          </cell>
          <cell r="BA1555">
            <v>0</v>
          </cell>
          <cell r="BB1555">
            <v>0</v>
          </cell>
          <cell r="BG1555">
            <v>0</v>
          </cell>
          <cell r="BH1555">
            <v>143500</v>
          </cell>
          <cell r="BI1555">
            <v>143500</v>
          </cell>
        </row>
        <row r="1556">
          <cell r="F1556">
            <v>1478.2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  <cell r="O1556">
            <v>0</v>
          </cell>
          <cell r="P1556">
            <v>0</v>
          </cell>
          <cell r="Q1556">
            <v>0</v>
          </cell>
          <cell r="R1556">
            <v>0</v>
          </cell>
          <cell r="S1556">
            <v>0</v>
          </cell>
          <cell r="T1556">
            <v>0</v>
          </cell>
          <cell r="U1556">
            <v>0</v>
          </cell>
          <cell r="V1556">
            <v>0</v>
          </cell>
          <cell r="X1556">
            <v>0</v>
          </cell>
          <cell r="Y1556">
            <v>0</v>
          </cell>
          <cell r="Z1556">
            <v>0</v>
          </cell>
          <cell r="AA1556">
            <v>0</v>
          </cell>
          <cell r="AB1556">
            <v>0</v>
          </cell>
          <cell r="AC1556">
            <v>1478.2</v>
          </cell>
          <cell r="AD1556">
            <v>0</v>
          </cell>
          <cell r="AE1556">
            <v>0</v>
          </cell>
          <cell r="AF1556">
            <v>0</v>
          </cell>
          <cell r="AG1556">
            <v>0</v>
          </cell>
          <cell r="AH1556">
            <v>0</v>
          </cell>
          <cell r="AI1556">
            <v>0</v>
          </cell>
          <cell r="AJ1556">
            <v>0</v>
          </cell>
          <cell r="AK1556">
            <v>0</v>
          </cell>
          <cell r="AL1556">
            <v>0</v>
          </cell>
          <cell r="AM1556">
            <v>0</v>
          </cell>
          <cell r="AN1556">
            <v>0</v>
          </cell>
          <cell r="AO1556">
            <v>0</v>
          </cell>
          <cell r="AP1556">
            <v>0</v>
          </cell>
          <cell r="AT1556">
            <v>0</v>
          </cell>
          <cell r="AU1556">
            <v>0</v>
          </cell>
          <cell r="AV1556">
            <v>0</v>
          </cell>
          <cell r="AW1556">
            <v>0</v>
          </cell>
          <cell r="AX1556">
            <v>0</v>
          </cell>
          <cell r="AY1556">
            <v>0</v>
          </cell>
          <cell r="AZ1556">
            <v>0</v>
          </cell>
          <cell r="BA1556">
            <v>0</v>
          </cell>
          <cell r="BB1556">
            <v>0</v>
          </cell>
          <cell r="BG1556">
            <v>0</v>
          </cell>
          <cell r="BH1556">
            <v>1478.2</v>
          </cell>
          <cell r="BI1556">
            <v>1478.2</v>
          </cell>
        </row>
        <row r="1557">
          <cell r="F1557">
            <v>2876.4</v>
          </cell>
          <cell r="K1557">
            <v>0</v>
          </cell>
          <cell r="L1557">
            <v>0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0</v>
          </cell>
          <cell r="V1557">
            <v>0</v>
          </cell>
          <cell r="X1557">
            <v>0</v>
          </cell>
          <cell r="Y1557">
            <v>0</v>
          </cell>
          <cell r="Z1557">
            <v>0</v>
          </cell>
          <cell r="AA1557">
            <v>0</v>
          </cell>
          <cell r="AB1557">
            <v>0</v>
          </cell>
          <cell r="AC1557">
            <v>2876.4</v>
          </cell>
          <cell r="AD1557">
            <v>0</v>
          </cell>
          <cell r="AE1557">
            <v>0</v>
          </cell>
          <cell r="AF1557">
            <v>0</v>
          </cell>
          <cell r="AG1557">
            <v>0</v>
          </cell>
          <cell r="AH1557">
            <v>0</v>
          </cell>
          <cell r="AI1557">
            <v>0</v>
          </cell>
          <cell r="AJ1557">
            <v>0</v>
          </cell>
          <cell r="AK1557">
            <v>0</v>
          </cell>
          <cell r="AL1557">
            <v>0</v>
          </cell>
          <cell r="AM1557">
            <v>0</v>
          </cell>
          <cell r="AN1557">
            <v>0</v>
          </cell>
          <cell r="AO1557">
            <v>0</v>
          </cell>
          <cell r="AP1557">
            <v>0</v>
          </cell>
          <cell r="AT1557">
            <v>0</v>
          </cell>
          <cell r="AU1557">
            <v>0</v>
          </cell>
          <cell r="AV1557">
            <v>0</v>
          </cell>
          <cell r="AW1557">
            <v>0</v>
          </cell>
          <cell r="AX1557">
            <v>0</v>
          </cell>
          <cell r="AY1557">
            <v>0</v>
          </cell>
          <cell r="AZ1557">
            <v>0</v>
          </cell>
          <cell r="BA1557">
            <v>0</v>
          </cell>
          <cell r="BB1557">
            <v>0</v>
          </cell>
          <cell r="BG1557">
            <v>0</v>
          </cell>
          <cell r="BH1557">
            <v>2876.4</v>
          </cell>
          <cell r="BI1557">
            <v>2876.4</v>
          </cell>
        </row>
        <row r="1558">
          <cell r="F1558">
            <v>5263.2000000000007</v>
          </cell>
          <cell r="K1558">
            <v>0</v>
          </cell>
          <cell r="L1558">
            <v>0</v>
          </cell>
          <cell r="M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0</v>
          </cell>
          <cell r="V1558">
            <v>0</v>
          </cell>
          <cell r="X1558">
            <v>0</v>
          </cell>
          <cell r="Y1558">
            <v>0</v>
          </cell>
          <cell r="Z1558">
            <v>0</v>
          </cell>
          <cell r="AA1558">
            <v>0</v>
          </cell>
          <cell r="AB1558">
            <v>0</v>
          </cell>
          <cell r="AC1558">
            <v>5263.2000000000007</v>
          </cell>
          <cell r="AD1558">
            <v>0</v>
          </cell>
          <cell r="AE1558">
            <v>0</v>
          </cell>
          <cell r="AF1558">
            <v>0</v>
          </cell>
          <cell r="AG1558">
            <v>0</v>
          </cell>
          <cell r="AH1558">
            <v>0</v>
          </cell>
          <cell r="AI1558">
            <v>0</v>
          </cell>
          <cell r="AJ1558">
            <v>0</v>
          </cell>
          <cell r="AK1558">
            <v>0</v>
          </cell>
          <cell r="AL1558">
            <v>0</v>
          </cell>
          <cell r="AM1558">
            <v>0</v>
          </cell>
          <cell r="AN1558">
            <v>0</v>
          </cell>
          <cell r="AO1558">
            <v>0</v>
          </cell>
          <cell r="AP1558">
            <v>0</v>
          </cell>
          <cell r="AT1558">
            <v>0</v>
          </cell>
          <cell r="AU1558">
            <v>0</v>
          </cell>
          <cell r="AV1558">
            <v>0</v>
          </cell>
          <cell r="AW1558">
            <v>0</v>
          </cell>
          <cell r="AX1558">
            <v>0</v>
          </cell>
          <cell r="AY1558">
            <v>0</v>
          </cell>
          <cell r="AZ1558">
            <v>0</v>
          </cell>
          <cell r="BA1558">
            <v>0</v>
          </cell>
          <cell r="BB1558">
            <v>0</v>
          </cell>
          <cell r="BG1558">
            <v>0</v>
          </cell>
          <cell r="BH1558">
            <v>5263.2000000000007</v>
          </cell>
          <cell r="BI1558">
            <v>5263.2000000000007</v>
          </cell>
        </row>
        <row r="1559">
          <cell r="F1559">
            <v>6191.4</v>
          </cell>
          <cell r="K1559">
            <v>0</v>
          </cell>
          <cell r="L1559">
            <v>0</v>
          </cell>
          <cell r="M1559">
            <v>0</v>
          </cell>
          <cell r="N1559">
            <v>0</v>
          </cell>
          <cell r="O1559">
            <v>0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0</v>
          </cell>
          <cell r="V1559">
            <v>0</v>
          </cell>
          <cell r="X1559">
            <v>0</v>
          </cell>
          <cell r="Y1559">
            <v>0</v>
          </cell>
          <cell r="Z1559">
            <v>0</v>
          </cell>
          <cell r="AA1559">
            <v>0</v>
          </cell>
          <cell r="AB1559">
            <v>0</v>
          </cell>
          <cell r="AC1559">
            <v>6191.4</v>
          </cell>
          <cell r="AD1559">
            <v>0</v>
          </cell>
          <cell r="AE1559">
            <v>0</v>
          </cell>
          <cell r="AF1559">
            <v>0</v>
          </cell>
          <cell r="AG1559">
            <v>0</v>
          </cell>
          <cell r="AH1559">
            <v>0</v>
          </cell>
          <cell r="AI1559">
            <v>0</v>
          </cell>
          <cell r="AJ1559">
            <v>0</v>
          </cell>
          <cell r="AK1559">
            <v>0</v>
          </cell>
          <cell r="AL1559">
            <v>0</v>
          </cell>
          <cell r="AM1559">
            <v>0</v>
          </cell>
          <cell r="AN1559">
            <v>0</v>
          </cell>
          <cell r="AO1559">
            <v>0</v>
          </cell>
          <cell r="AP1559">
            <v>0</v>
          </cell>
          <cell r="AT1559">
            <v>0</v>
          </cell>
          <cell r="AU1559">
            <v>0</v>
          </cell>
          <cell r="AV1559">
            <v>0</v>
          </cell>
          <cell r="AW1559">
            <v>0</v>
          </cell>
          <cell r="AX1559">
            <v>0</v>
          </cell>
          <cell r="AY1559">
            <v>0</v>
          </cell>
          <cell r="AZ1559">
            <v>0</v>
          </cell>
          <cell r="BA1559">
            <v>0</v>
          </cell>
          <cell r="BB1559">
            <v>0</v>
          </cell>
          <cell r="BG1559">
            <v>0</v>
          </cell>
          <cell r="BH1559">
            <v>6191.4</v>
          </cell>
          <cell r="BI1559">
            <v>6191.4</v>
          </cell>
        </row>
        <row r="1560">
          <cell r="F1560">
            <v>112281.60000000001</v>
          </cell>
          <cell r="K1560">
            <v>0</v>
          </cell>
          <cell r="L1560">
            <v>0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0</v>
          </cell>
          <cell r="V1560">
            <v>0</v>
          </cell>
          <cell r="X1560">
            <v>0</v>
          </cell>
          <cell r="Y1560">
            <v>0</v>
          </cell>
          <cell r="Z1560">
            <v>0</v>
          </cell>
          <cell r="AA1560">
            <v>0</v>
          </cell>
          <cell r="AB1560">
            <v>0</v>
          </cell>
          <cell r="AC1560">
            <v>112281.60000000001</v>
          </cell>
          <cell r="AD1560">
            <v>0</v>
          </cell>
          <cell r="AE1560">
            <v>0</v>
          </cell>
          <cell r="AF1560">
            <v>0</v>
          </cell>
          <cell r="AG1560">
            <v>0</v>
          </cell>
          <cell r="AH1560">
            <v>0</v>
          </cell>
          <cell r="AI1560">
            <v>0</v>
          </cell>
          <cell r="AJ1560">
            <v>0</v>
          </cell>
          <cell r="AK1560">
            <v>0</v>
          </cell>
          <cell r="AL1560">
            <v>0</v>
          </cell>
          <cell r="AM1560">
            <v>0</v>
          </cell>
          <cell r="AN1560">
            <v>0</v>
          </cell>
          <cell r="AO1560">
            <v>0</v>
          </cell>
          <cell r="AP1560">
            <v>0</v>
          </cell>
          <cell r="AT1560">
            <v>0</v>
          </cell>
          <cell r="AU1560">
            <v>0</v>
          </cell>
          <cell r="AV1560">
            <v>0</v>
          </cell>
          <cell r="AW1560">
            <v>0</v>
          </cell>
          <cell r="AX1560">
            <v>0</v>
          </cell>
          <cell r="AY1560">
            <v>0</v>
          </cell>
          <cell r="AZ1560">
            <v>0</v>
          </cell>
          <cell r="BA1560">
            <v>0</v>
          </cell>
          <cell r="BB1560">
            <v>0</v>
          </cell>
          <cell r="BG1560">
            <v>0</v>
          </cell>
          <cell r="BH1560">
            <v>112281.60000000001</v>
          </cell>
          <cell r="BI1560">
            <v>112281.60000000001</v>
          </cell>
        </row>
        <row r="1561">
          <cell r="F1561">
            <v>246240</v>
          </cell>
          <cell r="K1561">
            <v>0</v>
          </cell>
          <cell r="L1561">
            <v>0</v>
          </cell>
          <cell r="M1561">
            <v>0</v>
          </cell>
          <cell r="N1561">
            <v>0</v>
          </cell>
          <cell r="O1561">
            <v>0</v>
          </cell>
          <cell r="P1561">
            <v>0</v>
          </cell>
          <cell r="Q1561">
            <v>0</v>
          </cell>
          <cell r="R1561">
            <v>0</v>
          </cell>
          <cell r="S1561">
            <v>0</v>
          </cell>
          <cell r="T1561">
            <v>0</v>
          </cell>
          <cell r="U1561">
            <v>0</v>
          </cell>
          <cell r="V1561">
            <v>0</v>
          </cell>
          <cell r="X1561">
            <v>0</v>
          </cell>
          <cell r="Y1561">
            <v>0</v>
          </cell>
          <cell r="Z1561">
            <v>0</v>
          </cell>
          <cell r="AA1561">
            <v>0</v>
          </cell>
          <cell r="AB1561">
            <v>0</v>
          </cell>
          <cell r="AC1561">
            <v>246240</v>
          </cell>
          <cell r="AD1561">
            <v>0</v>
          </cell>
          <cell r="AE1561">
            <v>0</v>
          </cell>
          <cell r="AF1561">
            <v>0</v>
          </cell>
          <cell r="AG1561">
            <v>0</v>
          </cell>
          <cell r="AH1561">
            <v>0</v>
          </cell>
          <cell r="AI1561">
            <v>0</v>
          </cell>
          <cell r="AJ1561">
            <v>0</v>
          </cell>
          <cell r="AK1561">
            <v>0</v>
          </cell>
          <cell r="AL1561">
            <v>0</v>
          </cell>
          <cell r="AM1561">
            <v>0</v>
          </cell>
          <cell r="AN1561">
            <v>0</v>
          </cell>
          <cell r="AO1561">
            <v>0</v>
          </cell>
          <cell r="AP1561">
            <v>0</v>
          </cell>
          <cell r="AT1561">
            <v>0</v>
          </cell>
          <cell r="AU1561">
            <v>0</v>
          </cell>
          <cell r="AV1561">
            <v>0</v>
          </cell>
          <cell r="AW1561">
            <v>0</v>
          </cell>
          <cell r="AX1561">
            <v>0</v>
          </cell>
          <cell r="AY1561">
            <v>0</v>
          </cell>
          <cell r="AZ1561">
            <v>0</v>
          </cell>
          <cell r="BA1561">
            <v>0</v>
          </cell>
          <cell r="BB1561">
            <v>0</v>
          </cell>
          <cell r="BG1561">
            <v>0</v>
          </cell>
          <cell r="BH1561">
            <v>246240</v>
          </cell>
          <cell r="BI1561">
            <v>246240</v>
          </cell>
        </row>
        <row r="1562">
          <cell r="F1562">
            <v>24333.13</v>
          </cell>
          <cell r="K1562">
            <v>0</v>
          </cell>
          <cell r="L1562">
            <v>0</v>
          </cell>
          <cell r="M1562">
            <v>0</v>
          </cell>
          <cell r="N1562">
            <v>0</v>
          </cell>
          <cell r="O1562">
            <v>0</v>
          </cell>
          <cell r="P1562">
            <v>0</v>
          </cell>
          <cell r="Q1562">
            <v>0</v>
          </cell>
          <cell r="R1562">
            <v>0</v>
          </cell>
          <cell r="S1562">
            <v>0</v>
          </cell>
          <cell r="T1562">
            <v>0</v>
          </cell>
          <cell r="U1562">
            <v>0</v>
          </cell>
          <cell r="V1562">
            <v>0</v>
          </cell>
          <cell r="X1562">
            <v>0</v>
          </cell>
          <cell r="Y1562">
            <v>0</v>
          </cell>
          <cell r="Z1562">
            <v>0</v>
          </cell>
          <cell r="AA1562">
            <v>0</v>
          </cell>
          <cell r="AB1562">
            <v>0</v>
          </cell>
          <cell r="AC1562">
            <v>24333.13</v>
          </cell>
          <cell r="AD1562">
            <v>0</v>
          </cell>
          <cell r="AE1562">
            <v>0</v>
          </cell>
          <cell r="AF1562">
            <v>0</v>
          </cell>
          <cell r="AG1562">
            <v>0</v>
          </cell>
          <cell r="AH1562">
            <v>0</v>
          </cell>
          <cell r="AI1562">
            <v>0</v>
          </cell>
          <cell r="AJ1562">
            <v>0</v>
          </cell>
          <cell r="AK1562">
            <v>0</v>
          </cell>
          <cell r="AL1562">
            <v>0</v>
          </cell>
          <cell r="AM1562">
            <v>0</v>
          </cell>
          <cell r="AN1562">
            <v>0</v>
          </cell>
          <cell r="AO1562">
            <v>0</v>
          </cell>
          <cell r="AP1562">
            <v>0</v>
          </cell>
          <cell r="AT1562">
            <v>0</v>
          </cell>
          <cell r="AU1562">
            <v>0</v>
          </cell>
          <cell r="AV1562">
            <v>0</v>
          </cell>
          <cell r="AW1562">
            <v>0</v>
          </cell>
          <cell r="AX1562">
            <v>0</v>
          </cell>
          <cell r="AY1562">
            <v>0</v>
          </cell>
          <cell r="AZ1562">
            <v>0</v>
          </cell>
          <cell r="BA1562">
            <v>0</v>
          </cell>
          <cell r="BB1562">
            <v>0</v>
          </cell>
          <cell r="BG1562">
            <v>0</v>
          </cell>
          <cell r="BH1562">
            <v>24333.13</v>
          </cell>
          <cell r="BI1562">
            <v>24333.13</v>
          </cell>
        </row>
        <row r="1563">
          <cell r="F1563">
            <v>5528.4102000000003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0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0</v>
          </cell>
          <cell r="V1563">
            <v>0</v>
          </cell>
          <cell r="X1563">
            <v>0</v>
          </cell>
          <cell r="Y1563">
            <v>0</v>
          </cell>
          <cell r="Z1563">
            <v>0</v>
          </cell>
          <cell r="AA1563">
            <v>0</v>
          </cell>
          <cell r="AB1563">
            <v>0</v>
          </cell>
          <cell r="AC1563">
            <v>5528.4102000000003</v>
          </cell>
          <cell r="AD1563">
            <v>0</v>
          </cell>
          <cell r="AE1563">
            <v>0</v>
          </cell>
          <cell r="AF1563">
            <v>0</v>
          </cell>
          <cell r="AG1563">
            <v>0</v>
          </cell>
          <cell r="AH1563">
            <v>0</v>
          </cell>
          <cell r="AI1563">
            <v>0</v>
          </cell>
          <cell r="AJ1563">
            <v>0</v>
          </cell>
          <cell r="AK1563">
            <v>0</v>
          </cell>
          <cell r="AL1563">
            <v>0</v>
          </cell>
          <cell r="AM1563">
            <v>0</v>
          </cell>
          <cell r="AN1563">
            <v>0</v>
          </cell>
          <cell r="AO1563">
            <v>0</v>
          </cell>
          <cell r="AP1563">
            <v>0</v>
          </cell>
          <cell r="AT1563">
            <v>0</v>
          </cell>
          <cell r="AU1563">
            <v>0</v>
          </cell>
          <cell r="AV1563">
            <v>0</v>
          </cell>
          <cell r="AW1563">
            <v>0</v>
          </cell>
          <cell r="AX1563">
            <v>0</v>
          </cell>
          <cell r="AY1563">
            <v>0</v>
          </cell>
          <cell r="AZ1563">
            <v>0</v>
          </cell>
          <cell r="BA1563">
            <v>0</v>
          </cell>
          <cell r="BB1563">
            <v>0</v>
          </cell>
          <cell r="BG1563">
            <v>0</v>
          </cell>
          <cell r="BH1563">
            <v>5528.4102000000003</v>
          </cell>
          <cell r="BI1563">
            <v>5528.4102000000003</v>
          </cell>
        </row>
        <row r="1564">
          <cell r="F1564">
            <v>17768.3796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  <cell r="T1564">
            <v>0</v>
          </cell>
          <cell r="U1564">
            <v>0</v>
          </cell>
          <cell r="V1564">
            <v>0</v>
          </cell>
          <cell r="X1564">
            <v>0</v>
          </cell>
          <cell r="Y1564">
            <v>0</v>
          </cell>
          <cell r="Z1564">
            <v>0</v>
          </cell>
          <cell r="AA1564">
            <v>0</v>
          </cell>
          <cell r="AB1564">
            <v>0</v>
          </cell>
          <cell r="AC1564">
            <v>17768.3796</v>
          </cell>
          <cell r="AD1564">
            <v>0</v>
          </cell>
          <cell r="AE1564">
            <v>0</v>
          </cell>
          <cell r="AF1564">
            <v>0</v>
          </cell>
          <cell r="AG1564">
            <v>0</v>
          </cell>
          <cell r="AH1564">
            <v>0</v>
          </cell>
          <cell r="AI1564">
            <v>0</v>
          </cell>
          <cell r="AJ1564">
            <v>0</v>
          </cell>
          <cell r="AK1564">
            <v>0</v>
          </cell>
          <cell r="AL1564">
            <v>0</v>
          </cell>
          <cell r="AM1564">
            <v>0</v>
          </cell>
          <cell r="AN1564">
            <v>0</v>
          </cell>
          <cell r="AO1564">
            <v>0</v>
          </cell>
          <cell r="AP1564">
            <v>0</v>
          </cell>
          <cell r="AT1564">
            <v>0</v>
          </cell>
          <cell r="AU1564">
            <v>0</v>
          </cell>
          <cell r="AV1564">
            <v>0</v>
          </cell>
          <cell r="AW1564">
            <v>0</v>
          </cell>
          <cell r="AX1564">
            <v>0</v>
          </cell>
          <cell r="AY1564">
            <v>0</v>
          </cell>
          <cell r="AZ1564">
            <v>0</v>
          </cell>
          <cell r="BA1564">
            <v>0</v>
          </cell>
          <cell r="BB1564">
            <v>0</v>
          </cell>
          <cell r="BG1564">
            <v>0</v>
          </cell>
          <cell r="BH1564">
            <v>17768.3796</v>
          </cell>
          <cell r="BI1564">
            <v>17768.3796</v>
          </cell>
        </row>
        <row r="1566">
          <cell r="F1566">
            <v>16100</v>
          </cell>
          <cell r="K1566">
            <v>0</v>
          </cell>
          <cell r="L1566">
            <v>0</v>
          </cell>
          <cell r="M1566">
            <v>0</v>
          </cell>
          <cell r="N1566">
            <v>0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0</v>
          </cell>
          <cell r="V1566">
            <v>0</v>
          </cell>
          <cell r="X1566">
            <v>0</v>
          </cell>
          <cell r="Y1566">
            <v>0</v>
          </cell>
          <cell r="Z1566">
            <v>0</v>
          </cell>
          <cell r="AA1566">
            <v>0</v>
          </cell>
          <cell r="AB1566">
            <v>0</v>
          </cell>
          <cell r="AC1566">
            <v>16100</v>
          </cell>
          <cell r="AD1566">
            <v>0</v>
          </cell>
          <cell r="AE1566">
            <v>0</v>
          </cell>
          <cell r="AF1566">
            <v>0</v>
          </cell>
          <cell r="AG1566">
            <v>0</v>
          </cell>
          <cell r="AH1566">
            <v>0</v>
          </cell>
          <cell r="AI1566">
            <v>0</v>
          </cell>
          <cell r="AJ1566">
            <v>0</v>
          </cell>
          <cell r="AK1566">
            <v>0</v>
          </cell>
          <cell r="AL1566">
            <v>0</v>
          </cell>
          <cell r="AM1566">
            <v>0</v>
          </cell>
          <cell r="AN1566">
            <v>0</v>
          </cell>
          <cell r="AO1566">
            <v>0</v>
          </cell>
          <cell r="AP1566">
            <v>0</v>
          </cell>
          <cell r="AT1566">
            <v>0</v>
          </cell>
          <cell r="AU1566">
            <v>0</v>
          </cell>
          <cell r="AV1566">
            <v>0</v>
          </cell>
          <cell r="AW1566">
            <v>0</v>
          </cell>
          <cell r="AX1566">
            <v>0</v>
          </cell>
          <cell r="AY1566">
            <v>0</v>
          </cell>
          <cell r="AZ1566">
            <v>0</v>
          </cell>
          <cell r="BA1566">
            <v>0</v>
          </cell>
          <cell r="BB1566">
            <v>0</v>
          </cell>
          <cell r="BG1566">
            <v>0</v>
          </cell>
          <cell r="BH1566">
            <v>16100</v>
          </cell>
          <cell r="BI1566">
            <v>16100</v>
          </cell>
        </row>
        <row r="1567">
          <cell r="F1567">
            <v>76095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  <cell r="O1567">
            <v>0</v>
          </cell>
          <cell r="P1567">
            <v>0</v>
          </cell>
          <cell r="Q1567">
            <v>0</v>
          </cell>
          <cell r="R1567">
            <v>0</v>
          </cell>
          <cell r="S1567">
            <v>0</v>
          </cell>
          <cell r="T1567">
            <v>0</v>
          </cell>
          <cell r="U1567">
            <v>0</v>
          </cell>
          <cell r="V1567">
            <v>0</v>
          </cell>
          <cell r="X1567">
            <v>0</v>
          </cell>
          <cell r="Y1567">
            <v>0</v>
          </cell>
          <cell r="Z1567">
            <v>0</v>
          </cell>
          <cell r="AA1567">
            <v>0</v>
          </cell>
          <cell r="AB1567">
            <v>0</v>
          </cell>
          <cell r="AC1567">
            <v>76095</v>
          </cell>
          <cell r="AD1567">
            <v>0</v>
          </cell>
          <cell r="AE1567">
            <v>0</v>
          </cell>
          <cell r="AF1567">
            <v>0</v>
          </cell>
          <cell r="AG1567">
            <v>0</v>
          </cell>
          <cell r="AH1567">
            <v>0</v>
          </cell>
          <cell r="AI1567">
            <v>0</v>
          </cell>
          <cell r="AJ1567">
            <v>0</v>
          </cell>
          <cell r="AK1567">
            <v>0</v>
          </cell>
          <cell r="AL1567">
            <v>0</v>
          </cell>
          <cell r="AM1567">
            <v>0</v>
          </cell>
          <cell r="AN1567">
            <v>0</v>
          </cell>
          <cell r="AO1567">
            <v>0</v>
          </cell>
          <cell r="AP1567">
            <v>0</v>
          </cell>
          <cell r="AT1567">
            <v>0</v>
          </cell>
          <cell r="AU1567">
            <v>0</v>
          </cell>
          <cell r="AV1567">
            <v>0</v>
          </cell>
          <cell r="AW1567">
            <v>0</v>
          </cell>
          <cell r="AX1567">
            <v>0</v>
          </cell>
          <cell r="AY1567">
            <v>0</v>
          </cell>
          <cell r="AZ1567">
            <v>0</v>
          </cell>
          <cell r="BA1567">
            <v>0</v>
          </cell>
          <cell r="BB1567">
            <v>0</v>
          </cell>
          <cell r="BG1567">
            <v>0</v>
          </cell>
          <cell r="BH1567">
            <v>76095</v>
          </cell>
          <cell r="BI1567">
            <v>76095</v>
          </cell>
        </row>
        <row r="1568">
          <cell r="F1568">
            <v>280326.54522600002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0</v>
          </cell>
          <cell r="V1568">
            <v>0</v>
          </cell>
          <cell r="X1568">
            <v>0</v>
          </cell>
          <cell r="Y1568">
            <v>0</v>
          </cell>
          <cell r="Z1568">
            <v>0</v>
          </cell>
          <cell r="AA1568">
            <v>0</v>
          </cell>
          <cell r="AB1568">
            <v>0</v>
          </cell>
          <cell r="AC1568">
            <v>274829.94630000001</v>
          </cell>
          <cell r="AD1568">
            <v>0</v>
          </cell>
          <cell r="AE1568">
            <v>0</v>
          </cell>
          <cell r="AF1568">
            <v>0</v>
          </cell>
          <cell r="AG1568">
            <v>0</v>
          </cell>
          <cell r="AH1568">
            <v>0</v>
          </cell>
          <cell r="AI1568">
            <v>0</v>
          </cell>
          <cell r="AJ1568">
            <v>0</v>
          </cell>
          <cell r="AK1568">
            <v>0</v>
          </cell>
          <cell r="AL1568">
            <v>0</v>
          </cell>
          <cell r="AM1568">
            <v>0</v>
          </cell>
          <cell r="AN1568">
            <v>0</v>
          </cell>
          <cell r="AO1568">
            <v>0</v>
          </cell>
          <cell r="AP1568">
            <v>0</v>
          </cell>
          <cell r="AT1568">
            <v>0</v>
          </cell>
          <cell r="AU1568">
            <v>0</v>
          </cell>
          <cell r="AV1568">
            <v>0</v>
          </cell>
          <cell r="AW1568">
            <v>0</v>
          </cell>
          <cell r="AX1568">
            <v>0</v>
          </cell>
          <cell r="AY1568">
            <v>0</v>
          </cell>
          <cell r="AZ1568">
            <v>0</v>
          </cell>
          <cell r="BA1568">
            <v>0</v>
          </cell>
          <cell r="BB1568">
            <v>0</v>
          </cell>
          <cell r="BG1568">
            <v>0</v>
          </cell>
          <cell r="BH1568">
            <v>274829.94630000001</v>
          </cell>
          <cell r="BI1568">
            <v>280326.54522600002</v>
          </cell>
        </row>
        <row r="1569">
          <cell r="F1569">
            <v>165015.91866942003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0</v>
          </cell>
          <cell r="V1569">
            <v>0</v>
          </cell>
          <cell r="X1569">
            <v>0</v>
          </cell>
          <cell r="Y1569">
            <v>0</v>
          </cell>
          <cell r="Z1569">
            <v>0</v>
          </cell>
          <cell r="AA1569">
            <v>0</v>
          </cell>
          <cell r="AB1569">
            <v>0</v>
          </cell>
          <cell r="AC1569">
            <v>161780.31242100001</v>
          </cell>
          <cell r="AD1569">
            <v>0</v>
          </cell>
          <cell r="AE1569">
            <v>0</v>
          </cell>
          <cell r="AF1569">
            <v>0</v>
          </cell>
          <cell r="AG1569">
            <v>0</v>
          </cell>
          <cell r="AH1569">
            <v>0</v>
          </cell>
          <cell r="AI1569">
            <v>0</v>
          </cell>
          <cell r="AJ1569">
            <v>0</v>
          </cell>
          <cell r="AK1569">
            <v>0</v>
          </cell>
          <cell r="AL1569">
            <v>0</v>
          </cell>
          <cell r="AM1569">
            <v>0</v>
          </cell>
          <cell r="AN1569">
            <v>0</v>
          </cell>
          <cell r="AO1569">
            <v>0</v>
          </cell>
          <cell r="AP1569">
            <v>0</v>
          </cell>
          <cell r="AT1569">
            <v>0</v>
          </cell>
          <cell r="AU1569">
            <v>0</v>
          </cell>
          <cell r="AV1569">
            <v>0</v>
          </cell>
          <cell r="AW1569">
            <v>0</v>
          </cell>
          <cell r="AX1569">
            <v>0</v>
          </cell>
          <cell r="AY1569">
            <v>0</v>
          </cell>
          <cell r="AZ1569">
            <v>0</v>
          </cell>
          <cell r="BA1569">
            <v>0</v>
          </cell>
          <cell r="BB1569">
            <v>0</v>
          </cell>
          <cell r="BG1569">
            <v>0</v>
          </cell>
          <cell r="BH1569">
            <v>161780.31242100001</v>
          </cell>
          <cell r="BI1569">
            <v>165015.91866942003</v>
          </cell>
        </row>
        <row r="1570">
          <cell r="F1570">
            <v>1425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0</v>
          </cell>
          <cell r="V1570">
            <v>0</v>
          </cell>
          <cell r="X1570">
            <v>0</v>
          </cell>
          <cell r="Y1570">
            <v>0</v>
          </cell>
          <cell r="Z1570">
            <v>0</v>
          </cell>
          <cell r="AA1570">
            <v>0</v>
          </cell>
          <cell r="AB1570">
            <v>0</v>
          </cell>
          <cell r="AC1570">
            <v>1425</v>
          </cell>
          <cell r="AD1570">
            <v>0</v>
          </cell>
          <cell r="AE1570">
            <v>0</v>
          </cell>
          <cell r="AF1570">
            <v>0</v>
          </cell>
          <cell r="AG1570">
            <v>0</v>
          </cell>
          <cell r="AH1570">
            <v>0</v>
          </cell>
          <cell r="AI1570">
            <v>0</v>
          </cell>
          <cell r="AJ1570">
            <v>0</v>
          </cell>
          <cell r="AK1570">
            <v>0</v>
          </cell>
          <cell r="AL1570">
            <v>0</v>
          </cell>
          <cell r="AM1570">
            <v>0</v>
          </cell>
          <cell r="AN1570">
            <v>0</v>
          </cell>
          <cell r="AO1570">
            <v>0</v>
          </cell>
          <cell r="AP1570">
            <v>0</v>
          </cell>
          <cell r="AT1570">
            <v>0</v>
          </cell>
          <cell r="AU1570">
            <v>0</v>
          </cell>
          <cell r="AV1570">
            <v>0</v>
          </cell>
          <cell r="AW1570">
            <v>0</v>
          </cell>
          <cell r="AX1570">
            <v>0</v>
          </cell>
          <cell r="AY1570">
            <v>0</v>
          </cell>
          <cell r="AZ1570">
            <v>0</v>
          </cell>
          <cell r="BA1570">
            <v>0</v>
          </cell>
          <cell r="BB1570">
            <v>0</v>
          </cell>
          <cell r="BG1570">
            <v>0</v>
          </cell>
          <cell r="BH1570">
            <v>1425</v>
          </cell>
          <cell r="BI1570">
            <v>1425</v>
          </cell>
        </row>
        <row r="1571">
          <cell r="F1571">
            <v>6615.6912145799997</v>
          </cell>
          <cell r="K1571">
            <v>0</v>
          </cell>
          <cell r="L1571">
            <v>0</v>
          </cell>
          <cell r="M1571">
            <v>0</v>
          </cell>
          <cell r="N1571">
            <v>0</v>
          </cell>
          <cell r="O1571">
            <v>0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  <cell r="T1571">
            <v>0</v>
          </cell>
          <cell r="U1571">
            <v>0</v>
          </cell>
          <cell r="V1571">
            <v>0</v>
          </cell>
          <cell r="X1571">
            <v>0</v>
          </cell>
          <cell r="Y1571">
            <v>0</v>
          </cell>
          <cell r="Z1571">
            <v>0</v>
          </cell>
          <cell r="AA1571">
            <v>0</v>
          </cell>
          <cell r="AB1571">
            <v>0</v>
          </cell>
          <cell r="AC1571">
            <v>6485.9717789999995</v>
          </cell>
          <cell r="AD1571">
            <v>0</v>
          </cell>
          <cell r="AE1571">
            <v>0</v>
          </cell>
          <cell r="AF1571">
            <v>0</v>
          </cell>
          <cell r="AG1571">
            <v>0</v>
          </cell>
          <cell r="AH1571">
            <v>0</v>
          </cell>
          <cell r="AI1571">
            <v>0</v>
          </cell>
          <cell r="AJ1571">
            <v>0</v>
          </cell>
          <cell r="AK1571">
            <v>0</v>
          </cell>
          <cell r="AL1571">
            <v>0</v>
          </cell>
          <cell r="AM1571">
            <v>0</v>
          </cell>
          <cell r="AN1571">
            <v>0</v>
          </cell>
          <cell r="AO1571">
            <v>0</v>
          </cell>
          <cell r="AP1571">
            <v>0</v>
          </cell>
          <cell r="AT1571">
            <v>0</v>
          </cell>
          <cell r="AU1571">
            <v>0</v>
          </cell>
          <cell r="AV1571">
            <v>0</v>
          </cell>
          <cell r="AW1571">
            <v>0</v>
          </cell>
          <cell r="AX1571">
            <v>0</v>
          </cell>
          <cell r="AY1571">
            <v>0</v>
          </cell>
          <cell r="AZ1571">
            <v>0</v>
          </cell>
          <cell r="BA1571">
            <v>0</v>
          </cell>
          <cell r="BB1571">
            <v>0</v>
          </cell>
          <cell r="BG1571">
            <v>0</v>
          </cell>
          <cell r="BH1571">
            <v>6485.9717789999995</v>
          </cell>
          <cell r="BI1571">
            <v>6615.6912145799997</v>
          </cell>
        </row>
        <row r="1575">
          <cell r="F1575">
            <v>21723.65</v>
          </cell>
          <cell r="K1575">
            <v>0</v>
          </cell>
          <cell r="L1575">
            <v>0</v>
          </cell>
          <cell r="M1575">
            <v>0</v>
          </cell>
          <cell r="N1575">
            <v>0</v>
          </cell>
          <cell r="O1575">
            <v>0</v>
          </cell>
          <cell r="P1575">
            <v>0</v>
          </cell>
          <cell r="Q1575">
            <v>0</v>
          </cell>
          <cell r="R1575">
            <v>0</v>
          </cell>
          <cell r="S1575">
            <v>0</v>
          </cell>
          <cell r="T1575">
            <v>0</v>
          </cell>
          <cell r="U1575">
            <v>0</v>
          </cell>
          <cell r="V1575">
            <v>0</v>
          </cell>
          <cell r="X1575">
            <v>0</v>
          </cell>
          <cell r="Y1575">
            <v>0</v>
          </cell>
          <cell r="Z1575">
            <v>0</v>
          </cell>
          <cell r="AA1575">
            <v>0</v>
          </cell>
          <cell r="AB1575">
            <v>0</v>
          </cell>
          <cell r="AC1575">
            <v>21723.65</v>
          </cell>
          <cell r="AD1575">
            <v>0</v>
          </cell>
          <cell r="AE1575">
            <v>0</v>
          </cell>
          <cell r="AF1575">
            <v>0</v>
          </cell>
          <cell r="AG1575">
            <v>0</v>
          </cell>
          <cell r="AH1575">
            <v>0</v>
          </cell>
          <cell r="AI1575">
            <v>0</v>
          </cell>
          <cell r="AJ1575">
            <v>0</v>
          </cell>
          <cell r="AK1575">
            <v>0</v>
          </cell>
          <cell r="AL1575">
            <v>0</v>
          </cell>
          <cell r="AM1575">
            <v>0</v>
          </cell>
          <cell r="AN1575">
            <v>0</v>
          </cell>
          <cell r="AO1575">
            <v>0</v>
          </cell>
          <cell r="AP1575">
            <v>0</v>
          </cell>
          <cell r="AT1575">
            <v>0</v>
          </cell>
          <cell r="AU1575">
            <v>0</v>
          </cell>
          <cell r="AV1575">
            <v>0</v>
          </cell>
          <cell r="AW1575">
            <v>0</v>
          </cell>
          <cell r="AX1575">
            <v>0</v>
          </cell>
          <cell r="AY1575">
            <v>0</v>
          </cell>
          <cell r="AZ1575">
            <v>0</v>
          </cell>
          <cell r="BA1575">
            <v>0</v>
          </cell>
          <cell r="BB1575">
            <v>0</v>
          </cell>
          <cell r="BG1575">
            <v>0</v>
          </cell>
          <cell r="BH1575">
            <v>21723.65</v>
          </cell>
          <cell r="BI1575">
            <v>21723.65</v>
          </cell>
        </row>
        <row r="1576">
          <cell r="F1576">
            <v>224910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  <cell r="T1576">
            <v>0</v>
          </cell>
          <cell r="U1576">
            <v>0</v>
          </cell>
          <cell r="V1576">
            <v>0</v>
          </cell>
          <cell r="X1576">
            <v>0</v>
          </cell>
          <cell r="Y1576">
            <v>0</v>
          </cell>
          <cell r="Z1576">
            <v>0</v>
          </cell>
          <cell r="AA1576">
            <v>0</v>
          </cell>
          <cell r="AB1576">
            <v>0</v>
          </cell>
          <cell r="AC1576">
            <v>224910</v>
          </cell>
          <cell r="AD1576">
            <v>0</v>
          </cell>
          <cell r="AE1576">
            <v>0</v>
          </cell>
          <cell r="AF1576">
            <v>0</v>
          </cell>
          <cell r="AG1576">
            <v>0</v>
          </cell>
          <cell r="AH1576">
            <v>0</v>
          </cell>
          <cell r="AI1576">
            <v>0</v>
          </cell>
          <cell r="AJ1576">
            <v>0</v>
          </cell>
          <cell r="AK1576">
            <v>0</v>
          </cell>
          <cell r="AL1576">
            <v>0</v>
          </cell>
          <cell r="AM1576">
            <v>0</v>
          </cell>
          <cell r="AN1576">
            <v>0</v>
          </cell>
          <cell r="AO1576">
            <v>0</v>
          </cell>
          <cell r="AP1576">
            <v>0</v>
          </cell>
          <cell r="AT1576">
            <v>0</v>
          </cell>
          <cell r="AU1576">
            <v>0</v>
          </cell>
          <cell r="AV1576">
            <v>0</v>
          </cell>
          <cell r="AW1576">
            <v>0</v>
          </cell>
          <cell r="AX1576">
            <v>0</v>
          </cell>
          <cell r="AY1576">
            <v>0</v>
          </cell>
          <cell r="AZ1576">
            <v>0</v>
          </cell>
          <cell r="BA1576">
            <v>0</v>
          </cell>
          <cell r="BB1576">
            <v>0</v>
          </cell>
          <cell r="BG1576">
            <v>0</v>
          </cell>
          <cell r="BH1576">
            <v>224910</v>
          </cell>
          <cell r="BI1576">
            <v>224910</v>
          </cell>
        </row>
        <row r="1577">
          <cell r="F1577">
            <v>514080</v>
          </cell>
          <cell r="K1577">
            <v>0</v>
          </cell>
          <cell r="L1577">
            <v>0</v>
          </cell>
          <cell r="M1577">
            <v>0</v>
          </cell>
          <cell r="N1577">
            <v>0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  <cell r="T1577">
            <v>0</v>
          </cell>
          <cell r="U1577">
            <v>0</v>
          </cell>
          <cell r="V1577">
            <v>0</v>
          </cell>
          <cell r="X1577">
            <v>0</v>
          </cell>
          <cell r="Y1577">
            <v>0</v>
          </cell>
          <cell r="Z1577">
            <v>0</v>
          </cell>
          <cell r="AA1577">
            <v>0</v>
          </cell>
          <cell r="AB1577">
            <v>0</v>
          </cell>
          <cell r="AC1577">
            <v>514080</v>
          </cell>
          <cell r="AD1577">
            <v>0</v>
          </cell>
          <cell r="AE1577">
            <v>0</v>
          </cell>
          <cell r="AF1577">
            <v>0</v>
          </cell>
          <cell r="AG1577">
            <v>0</v>
          </cell>
          <cell r="AH1577">
            <v>0</v>
          </cell>
          <cell r="AI1577">
            <v>0</v>
          </cell>
          <cell r="AJ1577">
            <v>0</v>
          </cell>
          <cell r="AK1577">
            <v>0</v>
          </cell>
          <cell r="AL1577">
            <v>0</v>
          </cell>
          <cell r="AM1577">
            <v>0</v>
          </cell>
          <cell r="AN1577">
            <v>0</v>
          </cell>
          <cell r="AO1577">
            <v>0</v>
          </cell>
          <cell r="AP1577">
            <v>0</v>
          </cell>
          <cell r="AT1577">
            <v>0</v>
          </cell>
          <cell r="AU1577">
            <v>0</v>
          </cell>
          <cell r="AV1577">
            <v>0</v>
          </cell>
          <cell r="AW1577">
            <v>0</v>
          </cell>
          <cell r="AX1577">
            <v>0</v>
          </cell>
          <cell r="AY1577">
            <v>0</v>
          </cell>
          <cell r="AZ1577">
            <v>0</v>
          </cell>
          <cell r="BA1577">
            <v>0</v>
          </cell>
          <cell r="BB1577">
            <v>0</v>
          </cell>
          <cell r="BG1577">
            <v>0</v>
          </cell>
          <cell r="BH1577">
            <v>514080</v>
          </cell>
          <cell r="BI1577">
            <v>514080</v>
          </cell>
        </row>
        <row r="1578">
          <cell r="F1578">
            <v>530400</v>
          </cell>
          <cell r="K1578">
            <v>0</v>
          </cell>
          <cell r="L1578">
            <v>0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0</v>
          </cell>
          <cell r="V1578">
            <v>0</v>
          </cell>
          <cell r="X1578">
            <v>0</v>
          </cell>
          <cell r="Y1578">
            <v>0</v>
          </cell>
          <cell r="Z1578">
            <v>0</v>
          </cell>
          <cell r="AA1578">
            <v>0</v>
          </cell>
          <cell r="AB1578">
            <v>0</v>
          </cell>
          <cell r="AC1578">
            <v>530400</v>
          </cell>
          <cell r="AD1578">
            <v>0</v>
          </cell>
          <cell r="AE1578">
            <v>0</v>
          </cell>
          <cell r="AF1578">
            <v>0</v>
          </cell>
          <cell r="AG1578">
            <v>0</v>
          </cell>
          <cell r="AH1578">
            <v>0</v>
          </cell>
          <cell r="AI1578">
            <v>0</v>
          </cell>
          <cell r="AJ1578">
            <v>0</v>
          </cell>
          <cell r="AK1578">
            <v>0</v>
          </cell>
          <cell r="AL1578">
            <v>0</v>
          </cell>
          <cell r="AM1578">
            <v>0</v>
          </cell>
          <cell r="AN1578">
            <v>0</v>
          </cell>
          <cell r="AO1578">
            <v>0</v>
          </cell>
          <cell r="AP1578">
            <v>0</v>
          </cell>
          <cell r="AT1578">
            <v>0</v>
          </cell>
          <cell r="AU1578">
            <v>0</v>
          </cell>
          <cell r="AV1578">
            <v>0</v>
          </cell>
          <cell r="AW1578">
            <v>0</v>
          </cell>
          <cell r="AX1578">
            <v>0</v>
          </cell>
          <cell r="AY1578">
            <v>0</v>
          </cell>
          <cell r="AZ1578">
            <v>0</v>
          </cell>
          <cell r="BA1578">
            <v>0</v>
          </cell>
          <cell r="BB1578">
            <v>0</v>
          </cell>
          <cell r="BG1578">
            <v>0</v>
          </cell>
          <cell r="BH1578">
            <v>530400</v>
          </cell>
          <cell r="BI1578">
            <v>530400</v>
          </cell>
        </row>
        <row r="1579">
          <cell r="F1579">
            <v>16643.28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  <cell r="T1579">
            <v>0</v>
          </cell>
          <cell r="U1579">
            <v>0</v>
          </cell>
          <cell r="V1579">
            <v>0</v>
          </cell>
          <cell r="X1579">
            <v>0</v>
          </cell>
          <cell r="Y1579">
            <v>0</v>
          </cell>
          <cell r="Z1579">
            <v>0</v>
          </cell>
          <cell r="AA1579">
            <v>0</v>
          </cell>
          <cell r="AB1579">
            <v>0</v>
          </cell>
          <cell r="AC1579">
            <v>16643.28</v>
          </cell>
          <cell r="AD1579">
            <v>0</v>
          </cell>
          <cell r="AE1579">
            <v>0</v>
          </cell>
          <cell r="AF1579">
            <v>0</v>
          </cell>
          <cell r="AG1579">
            <v>0</v>
          </cell>
          <cell r="AH1579">
            <v>0</v>
          </cell>
          <cell r="AI1579">
            <v>0</v>
          </cell>
          <cell r="AJ1579">
            <v>0</v>
          </cell>
          <cell r="AK1579">
            <v>0</v>
          </cell>
          <cell r="AL1579">
            <v>0</v>
          </cell>
          <cell r="AM1579">
            <v>0</v>
          </cell>
          <cell r="AN1579">
            <v>0</v>
          </cell>
          <cell r="AO1579">
            <v>0</v>
          </cell>
          <cell r="AP1579">
            <v>0</v>
          </cell>
          <cell r="AT1579">
            <v>0</v>
          </cell>
          <cell r="AU1579">
            <v>0</v>
          </cell>
          <cell r="AV1579">
            <v>0</v>
          </cell>
          <cell r="AW1579">
            <v>0</v>
          </cell>
          <cell r="AX1579">
            <v>0</v>
          </cell>
          <cell r="AY1579">
            <v>0</v>
          </cell>
          <cell r="AZ1579">
            <v>0</v>
          </cell>
          <cell r="BA1579">
            <v>0</v>
          </cell>
          <cell r="BB1579">
            <v>0</v>
          </cell>
          <cell r="BG1579">
            <v>0</v>
          </cell>
          <cell r="BH1579">
            <v>16643.28</v>
          </cell>
          <cell r="BI1579">
            <v>16643.28</v>
          </cell>
        </row>
        <row r="1583">
          <cell r="F1583">
            <v>1189214.6442</v>
          </cell>
          <cell r="K1583">
            <v>0</v>
          </cell>
          <cell r="L1583">
            <v>0</v>
          </cell>
          <cell r="M1583">
            <v>0</v>
          </cell>
          <cell r="N1583">
            <v>0</v>
          </cell>
          <cell r="O1583">
            <v>0</v>
          </cell>
          <cell r="P1583">
            <v>0</v>
          </cell>
          <cell r="Q1583">
            <v>0</v>
          </cell>
          <cell r="R1583">
            <v>0</v>
          </cell>
          <cell r="S1583">
            <v>0</v>
          </cell>
          <cell r="T1583">
            <v>0</v>
          </cell>
          <cell r="U1583">
            <v>0</v>
          </cell>
          <cell r="V1583">
            <v>0</v>
          </cell>
          <cell r="X1583">
            <v>0</v>
          </cell>
          <cell r="Y1583">
            <v>0</v>
          </cell>
          <cell r="Z1583">
            <v>0</v>
          </cell>
          <cell r="AA1583">
            <v>0</v>
          </cell>
          <cell r="AB1583">
            <v>0</v>
          </cell>
          <cell r="AC1583">
            <v>0</v>
          </cell>
          <cell r="AD1583">
            <v>0</v>
          </cell>
          <cell r="AE1583">
            <v>0</v>
          </cell>
          <cell r="AF1583">
            <v>0</v>
          </cell>
          <cell r="AG1583">
            <v>0</v>
          </cell>
          <cell r="AH1583">
            <v>0</v>
          </cell>
          <cell r="AI1583">
            <v>0</v>
          </cell>
          <cell r="AJ1583">
            <v>0</v>
          </cell>
          <cell r="AK1583">
            <v>0</v>
          </cell>
          <cell r="AL1583">
            <v>0</v>
          </cell>
          <cell r="AM1583">
            <v>0</v>
          </cell>
          <cell r="AN1583">
            <v>0</v>
          </cell>
          <cell r="AO1583">
            <v>0</v>
          </cell>
          <cell r="AP1583">
            <v>1165896.71</v>
          </cell>
          <cell r="AT1583">
            <v>0</v>
          </cell>
          <cell r="AU1583">
            <v>0</v>
          </cell>
          <cell r="AV1583">
            <v>0</v>
          </cell>
          <cell r="AW1583">
            <v>0</v>
          </cell>
          <cell r="AX1583">
            <v>0</v>
          </cell>
          <cell r="AY1583">
            <v>0</v>
          </cell>
          <cell r="AZ1583">
            <v>0</v>
          </cell>
          <cell r="BA1583">
            <v>0</v>
          </cell>
          <cell r="BB1583">
            <v>0</v>
          </cell>
          <cell r="BG1583">
            <v>0</v>
          </cell>
          <cell r="BH1583">
            <v>1165896.71</v>
          </cell>
          <cell r="BI1583">
            <v>1189214.6442</v>
          </cell>
        </row>
        <row r="1586">
          <cell r="F1586">
            <v>9500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0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  <cell r="T1586">
            <v>0</v>
          </cell>
          <cell r="U1586">
            <v>0</v>
          </cell>
          <cell r="V1586">
            <v>0</v>
          </cell>
          <cell r="X1586">
            <v>0</v>
          </cell>
          <cell r="Y1586">
            <v>0</v>
          </cell>
          <cell r="Z1586">
            <v>0</v>
          </cell>
          <cell r="AA1586">
            <v>0</v>
          </cell>
          <cell r="AB1586">
            <v>0</v>
          </cell>
          <cell r="AC1586">
            <v>9500</v>
          </cell>
          <cell r="AD1586">
            <v>0</v>
          </cell>
          <cell r="AE1586">
            <v>0</v>
          </cell>
          <cell r="AF1586">
            <v>0</v>
          </cell>
          <cell r="AG1586">
            <v>0</v>
          </cell>
          <cell r="AH1586">
            <v>0</v>
          </cell>
          <cell r="AI1586">
            <v>0</v>
          </cell>
          <cell r="AJ1586">
            <v>0</v>
          </cell>
          <cell r="AK1586">
            <v>0</v>
          </cell>
          <cell r="AL1586">
            <v>0</v>
          </cell>
          <cell r="AM1586">
            <v>0</v>
          </cell>
          <cell r="AN1586">
            <v>0</v>
          </cell>
          <cell r="AO1586">
            <v>0</v>
          </cell>
          <cell r="AP1586">
            <v>0</v>
          </cell>
          <cell r="AT1586">
            <v>0</v>
          </cell>
          <cell r="AU1586">
            <v>0</v>
          </cell>
          <cell r="AV1586">
            <v>0</v>
          </cell>
          <cell r="AW1586">
            <v>0</v>
          </cell>
          <cell r="AX1586">
            <v>0</v>
          </cell>
          <cell r="AY1586">
            <v>0</v>
          </cell>
          <cell r="AZ1586">
            <v>0</v>
          </cell>
          <cell r="BA1586">
            <v>0</v>
          </cell>
          <cell r="BB1586">
            <v>0</v>
          </cell>
          <cell r="BG1586">
            <v>0</v>
          </cell>
          <cell r="BH1586">
            <v>9500</v>
          </cell>
          <cell r="BI1586">
            <v>9500</v>
          </cell>
        </row>
        <row r="1587">
          <cell r="F1587">
            <v>6954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  <cell r="O1587">
            <v>0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0</v>
          </cell>
          <cell r="V1587">
            <v>0</v>
          </cell>
          <cell r="X1587">
            <v>0</v>
          </cell>
          <cell r="Y1587">
            <v>0</v>
          </cell>
          <cell r="Z1587">
            <v>0</v>
          </cell>
          <cell r="AA1587">
            <v>0</v>
          </cell>
          <cell r="AB1587">
            <v>0</v>
          </cell>
          <cell r="AC1587">
            <v>6954</v>
          </cell>
          <cell r="AD1587">
            <v>0</v>
          </cell>
          <cell r="AE1587">
            <v>0</v>
          </cell>
          <cell r="AF1587">
            <v>0</v>
          </cell>
          <cell r="AG1587">
            <v>0</v>
          </cell>
          <cell r="AH1587">
            <v>0</v>
          </cell>
          <cell r="AI1587">
            <v>0</v>
          </cell>
          <cell r="AJ1587">
            <v>0</v>
          </cell>
          <cell r="AK1587">
            <v>0</v>
          </cell>
          <cell r="AL1587">
            <v>0</v>
          </cell>
          <cell r="AM1587">
            <v>0</v>
          </cell>
          <cell r="AN1587">
            <v>0</v>
          </cell>
          <cell r="AO1587">
            <v>0</v>
          </cell>
          <cell r="AP1587">
            <v>0</v>
          </cell>
          <cell r="AT1587">
            <v>0</v>
          </cell>
          <cell r="AU1587">
            <v>0</v>
          </cell>
          <cell r="AV1587">
            <v>0</v>
          </cell>
          <cell r="AW1587">
            <v>0</v>
          </cell>
          <cell r="AX1587">
            <v>0</v>
          </cell>
          <cell r="AY1587">
            <v>0</v>
          </cell>
          <cell r="AZ1587">
            <v>0</v>
          </cell>
          <cell r="BA1587">
            <v>0</v>
          </cell>
          <cell r="BB1587">
            <v>0</v>
          </cell>
          <cell r="BG1587">
            <v>0</v>
          </cell>
          <cell r="BH1587">
            <v>6954</v>
          </cell>
          <cell r="BI1587">
            <v>6954</v>
          </cell>
        </row>
        <row r="1588">
          <cell r="F1588">
            <v>228</v>
          </cell>
          <cell r="K1588">
            <v>0</v>
          </cell>
          <cell r="L1588">
            <v>0</v>
          </cell>
          <cell r="M1588">
            <v>0</v>
          </cell>
          <cell r="N1588">
            <v>0</v>
          </cell>
          <cell r="O1588">
            <v>0</v>
          </cell>
          <cell r="P1588">
            <v>0</v>
          </cell>
          <cell r="Q1588">
            <v>0</v>
          </cell>
          <cell r="R1588">
            <v>0</v>
          </cell>
          <cell r="S1588">
            <v>0</v>
          </cell>
          <cell r="T1588">
            <v>0</v>
          </cell>
          <cell r="U1588">
            <v>0</v>
          </cell>
          <cell r="V1588">
            <v>0</v>
          </cell>
          <cell r="X1588">
            <v>0</v>
          </cell>
          <cell r="Y1588">
            <v>0</v>
          </cell>
          <cell r="Z1588">
            <v>0</v>
          </cell>
          <cell r="AA1588">
            <v>0</v>
          </cell>
          <cell r="AB1588">
            <v>0</v>
          </cell>
          <cell r="AC1588">
            <v>228</v>
          </cell>
          <cell r="AD1588">
            <v>0</v>
          </cell>
          <cell r="AE1588">
            <v>0</v>
          </cell>
          <cell r="AF1588">
            <v>0</v>
          </cell>
          <cell r="AG1588">
            <v>0</v>
          </cell>
          <cell r="AH1588">
            <v>0</v>
          </cell>
          <cell r="AI1588">
            <v>0</v>
          </cell>
          <cell r="AJ1588">
            <v>0</v>
          </cell>
          <cell r="AK1588">
            <v>0</v>
          </cell>
          <cell r="AL1588">
            <v>0</v>
          </cell>
          <cell r="AM1588">
            <v>0</v>
          </cell>
          <cell r="AN1588">
            <v>0</v>
          </cell>
          <cell r="AO1588">
            <v>0</v>
          </cell>
          <cell r="AP1588">
            <v>0</v>
          </cell>
          <cell r="AT1588">
            <v>0</v>
          </cell>
          <cell r="AU1588">
            <v>0</v>
          </cell>
          <cell r="AV1588">
            <v>0</v>
          </cell>
          <cell r="AW1588">
            <v>0</v>
          </cell>
          <cell r="AX1588">
            <v>0</v>
          </cell>
          <cell r="AY1588">
            <v>0</v>
          </cell>
          <cell r="AZ1588">
            <v>0</v>
          </cell>
          <cell r="BA1588">
            <v>0</v>
          </cell>
          <cell r="BB1588">
            <v>0</v>
          </cell>
          <cell r="BG1588">
            <v>0</v>
          </cell>
          <cell r="BH1588">
            <v>228</v>
          </cell>
          <cell r="BI1588">
            <v>228</v>
          </cell>
        </row>
        <row r="1589">
          <cell r="F1589">
            <v>2337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0</v>
          </cell>
          <cell r="V1589">
            <v>0</v>
          </cell>
          <cell r="X1589">
            <v>0</v>
          </cell>
          <cell r="Y1589">
            <v>0</v>
          </cell>
          <cell r="Z1589">
            <v>0</v>
          </cell>
          <cell r="AA1589">
            <v>0</v>
          </cell>
          <cell r="AB1589">
            <v>0</v>
          </cell>
          <cell r="AC1589">
            <v>2337</v>
          </cell>
          <cell r="AD1589">
            <v>0</v>
          </cell>
          <cell r="AE1589">
            <v>0</v>
          </cell>
          <cell r="AF1589">
            <v>0</v>
          </cell>
          <cell r="AG1589">
            <v>0</v>
          </cell>
          <cell r="AH1589">
            <v>0</v>
          </cell>
          <cell r="AI1589">
            <v>0</v>
          </cell>
          <cell r="AJ1589">
            <v>0</v>
          </cell>
          <cell r="AK1589">
            <v>0</v>
          </cell>
          <cell r="AL1589">
            <v>0</v>
          </cell>
          <cell r="AM1589">
            <v>0</v>
          </cell>
          <cell r="AN1589">
            <v>0</v>
          </cell>
          <cell r="AO1589">
            <v>0</v>
          </cell>
          <cell r="AP1589">
            <v>0</v>
          </cell>
          <cell r="AT1589">
            <v>0</v>
          </cell>
          <cell r="AU1589">
            <v>0</v>
          </cell>
          <cell r="AV1589">
            <v>0</v>
          </cell>
          <cell r="AW1589">
            <v>0</v>
          </cell>
          <cell r="AX1589">
            <v>0</v>
          </cell>
          <cell r="AY1589">
            <v>0</v>
          </cell>
          <cell r="AZ1589">
            <v>0</v>
          </cell>
          <cell r="BA1589">
            <v>0</v>
          </cell>
          <cell r="BB1589">
            <v>0</v>
          </cell>
          <cell r="BG1589">
            <v>0</v>
          </cell>
          <cell r="BH1589">
            <v>2337</v>
          </cell>
          <cell r="BI1589">
            <v>2337</v>
          </cell>
        </row>
        <row r="1590">
          <cell r="F1590">
            <v>997.5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  <cell r="O1590">
            <v>0</v>
          </cell>
          <cell r="P1590">
            <v>0</v>
          </cell>
          <cell r="Q1590">
            <v>0</v>
          </cell>
          <cell r="R1590">
            <v>0</v>
          </cell>
          <cell r="S1590">
            <v>0</v>
          </cell>
          <cell r="T1590">
            <v>0</v>
          </cell>
          <cell r="U1590">
            <v>0</v>
          </cell>
          <cell r="V1590">
            <v>0</v>
          </cell>
          <cell r="X1590">
            <v>0</v>
          </cell>
          <cell r="Y1590">
            <v>0</v>
          </cell>
          <cell r="Z1590">
            <v>0</v>
          </cell>
          <cell r="AA1590">
            <v>0</v>
          </cell>
          <cell r="AB1590">
            <v>0</v>
          </cell>
          <cell r="AC1590">
            <v>997.5</v>
          </cell>
          <cell r="AD1590">
            <v>0</v>
          </cell>
          <cell r="AE1590">
            <v>0</v>
          </cell>
          <cell r="AF1590">
            <v>0</v>
          </cell>
          <cell r="AG1590">
            <v>0</v>
          </cell>
          <cell r="AH1590">
            <v>0</v>
          </cell>
          <cell r="AI1590">
            <v>0</v>
          </cell>
          <cell r="AJ1590">
            <v>0</v>
          </cell>
          <cell r="AK1590">
            <v>0</v>
          </cell>
          <cell r="AL1590">
            <v>0</v>
          </cell>
          <cell r="AM1590">
            <v>0</v>
          </cell>
          <cell r="AN1590">
            <v>0</v>
          </cell>
          <cell r="AO1590">
            <v>0</v>
          </cell>
          <cell r="AP1590">
            <v>0</v>
          </cell>
          <cell r="AT1590">
            <v>0</v>
          </cell>
          <cell r="AU1590">
            <v>0</v>
          </cell>
          <cell r="AV1590">
            <v>0</v>
          </cell>
          <cell r="AW1590">
            <v>0</v>
          </cell>
          <cell r="AX1590">
            <v>0</v>
          </cell>
          <cell r="AY1590">
            <v>0</v>
          </cell>
          <cell r="AZ1590">
            <v>0</v>
          </cell>
          <cell r="BA1590">
            <v>0</v>
          </cell>
          <cell r="BB1590">
            <v>0</v>
          </cell>
          <cell r="BG1590">
            <v>0</v>
          </cell>
          <cell r="BH1590">
            <v>997.5</v>
          </cell>
          <cell r="BI1590">
            <v>997.5</v>
          </cell>
        </row>
        <row r="1591">
          <cell r="F1591">
            <v>5244</v>
          </cell>
          <cell r="K1591">
            <v>0</v>
          </cell>
          <cell r="L1591">
            <v>0</v>
          </cell>
          <cell r="M1591">
            <v>0</v>
          </cell>
          <cell r="N1591">
            <v>0</v>
          </cell>
          <cell r="O1591">
            <v>0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  <cell r="T1591">
            <v>0</v>
          </cell>
          <cell r="U1591">
            <v>0</v>
          </cell>
          <cell r="V1591">
            <v>0</v>
          </cell>
          <cell r="X1591">
            <v>0</v>
          </cell>
          <cell r="Y1591">
            <v>0</v>
          </cell>
          <cell r="Z1591">
            <v>0</v>
          </cell>
          <cell r="AA1591">
            <v>0</v>
          </cell>
          <cell r="AB1591">
            <v>0</v>
          </cell>
          <cell r="AC1591">
            <v>5244</v>
          </cell>
          <cell r="AD1591">
            <v>0</v>
          </cell>
          <cell r="AE1591">
            <v>0</v>
          </cell>
          <cell r="AF1591">
            <v>0</v>
          </cell>
          <cell r="AG1591">
            <v>0</v>
          </cell>
          <cell r="AH1591">
            <v>0</v>
          </cell>
          <cell r="AI1591">
            <v>0</v>
          </cell>
          <cell r="AJ1591">
            <v>0</v>
          </cell>
          <cell r="AK1591">
            <v>0</v>
          </cell>
          <cell r="AL1591">
            <v>0</v>
          </cell>
          <cell r="AM1591">
            <v>0</v>
          </cell>
          <cell r="AN1591">
            <v>0</v>
          </cell>
          <cell r="AO1591">
            <v>0</v>
          </cell>
          <cell r="AP1591">
            <v>0</v>
          </cell>
          <cell r="AT1591">
            <v>0</v>
          </cell>
          <cell r="AU1591">
            <v>0</v>
          </cell>
          <cell r="AV1591">
            <v>0</v>
          </cell>
          <cell r="AW1591">
            <v>0</v>
          </cell>
          <cell r="AX1591">
            <v>0</v>
          </cell>
          <cell r="AY1591">
            <v>0</v>
          </cell>
          <cell r="AZ1591">
            <v>0</v>
          </cell>
          <cell r="BA1591">
            <v>0</v>
          </cell>
          <cell r="BB1591">
            <v>0</v>
          </cell>
          <cell r="BG1591">
            <v>0</v>
          </cell>
          <cell r="BH1591">
            <v>5244</v>
          </cell>
          <cell r="BI1591">
            <v>5244</v>
          </cell>
        </row>
        <row r="1592">
          <cell r="F1592">
            <v>7039.5</v>
          </cell>
          <cell r="K1592">
            <v>0</v>
          </cell>
          <cell r="L1592">
            <v>0</v>
          </cell>
          <cell r="M1592">
            <v>0</v>
          </cell>
          <cell r="N1592">
            <v>0</v>
          </cell>
          <cell r="O1592">
            <v>0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  <cell r="T1592">
            <v>0</v>
          </cell>
          <cell r="U1592">
            <v>0</v>
          </cell>
          <cell r="V1592">
            <v>0</v>
          </cell>
          <cell r="X1592">
            <v>0</v>
          </cell>
          <cell r="Y1592">
            <v>0</v>
          </cell>
          <cell r="Z1592">
            <v>0</v>
          </cell>
          <cell r="AA1592">
            <v>0</v>
          </cell>
          <cell r="AB1592">
            <v>0</v>
          </cell>
          <cell r="AC1592">
            <v>7039.5</v>
          </cell>
          <cell r="AD1592">
            <v>0</v>
          </cell>
          <cell r="AE1592">
            <v>0</v>
          </cell>
          <cell r="AF1592">
            <v>0</v>
          </cell>
          <cell r="AG1592">
            <v>0</v>
          </cell>
          <cell r="AH1592">
            <v>0</v>
          </cell>
          <cell r="AI1592">
            <v>0</v>
          </cell>
          <cell r="AJ1592">
            <v>0</v>
          </cell>
          <cell r="AK1592">
            <v>0</v>
          </cell>
          <cell r="AL1592">
            <v>0</v>
          </cell>
          <cell r="AM1592">
            <v>0</v>
          </cell>
          <cell r="AN1592">
            <v>0</v>
          </cell>
          <cell r="AO1592">
            <v>0</v>
          </cell>
          <cell r="AP1592">
            <v>0</v>
          </cell>
          <cell r="AT1592">
            <v>0</v>
          </cell>
          <cell r="AU1592">
            <v>0</v>
          </cell>
          <cell r="AV1592">
            <v>0</v>
          </cell>
          <cell r="AW1592">
            <v>0</v>
          </cell>
          <cell r="AX1592">
            <v>0</v>
          </cell>
          <cell r="AY1592">
            <v>0</v>
          </cell>
          <cell r="AZ1592">
            <v>0</v>
          </cell>
          <cell r="BA1592">
            <v>0</v>
          </cell>
          <cell r="BB1592">
            <v>0</v>
          </cell>
          <cell r="BG1592">
            <v>0</v>
          </cell>
          <cell r="BH1592">
            <v>7039.5</v>
          </cell>
          <cell r="BI1592">
            <v>7039.5</v>
          </cell>
        </row>
        <row r="1593">
          <cell r="F1593">
            <v>1026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0</v>
          </cell>
          <cell r="V1593">
            <v>0</v>
          </cell>
          <cell r="X1593">
            <v>0</v>
          </cell>
          <cell r="Y1593">
            <v>0</v>
          </cell>
          <cell r="Z1593">
            <v>0</v>
          </cell>
          <cell r="AA1593">
            <v>0</v>
          </cell>
          <cell r="AB1593">
            <v>0</v>
          </cell>
          <cell r="AC1593">
            <v>1026</v>
          </cell>
          <cell r="AD1593">
            <v>0</v>
          </cell>
          <cell r="AE1593">
            <v>0</v>
          </cell>
          <cell r="AF1593">
            <v>0</v>
          </cell>
          <cell r="AG1593">
            <v>0</v>
          </cell>
          <cell r="AH1593">
            <v>0</v>
          </cell>
          <cell r="AI1593">
            <v>0</v>
          </cell>
          <cell r="AJ1593">
            <v>0</v>
          </cell>
          <cell r="AK1593">
            <v>0</v>
          </cell>
          <cell r="AL1593">
            <v>0</v>
          </cell>
          <cell r="AM1593">
            <v>0</v>
          </cell>
          <cell r="AN1593">
            <v>0</v>
          </cell>
          <cell r="AO1593">
            <v>0</v>
          </cell>
          <cell r="AP1593">
            <v>0</v>
          </cell>
          <cell r="AT1593">
            <v>0</v>
          </cell>
          <cell r="AU1593">
            <v>0</v>
          </cell>
          <cell r="AV1593">
            <v>0</v>
          </cell>
          <cell r="AW1593">
            <v>0</v>
          </cell>
          <cell r="AX1593">
            <v>0</v>
          </cell>
          <cell r="AY1593">
            <v>0</v>
          </cell>
          <cell r="AZ1593">
            <v>0</v>
          </cell>
          <cell r="BA1593">
            <v>0</v>
          </cell>
          <cell r="BB1593">
            <v>0</v>
          </cell>
          <cell r="BG1593">
            <v>0</v>
          </cell>
          <cell r="BH1593">
            <v>1026</v>
          </cell>
          <cell r="BI1593">
            <v>1026</v>
          </cell>
        </row>
        <row r="1594">
          <cell r="F1594">
            <v>8314.4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  <cell r="O1594">
            <v>0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0</v>
          </cell>
          <cell r="V1594">
            <v>0</v>
          </cell>
          <cell r="X1594">
            <v>0</v>
          </cell>
          <cell r="Y1594">
            <v>0</v>
          </cell>
          <cell r="Z1594">
            <v>0</v>
          </cell>
          <cell r="AA1594">
            <v>0</v>
          </cell>
          <cell r="AB1594">
            <v>0</v>
          </cell>
          <cell r="AC1594">
            <v>8314.4</v>
          </cell>
          <cell r="AD1594">
            <v>0</v>
          </cell>
          <cell r="AE1594">
            <v>0</v>
          </cell>
          <cell r="AF1594">
            <v>0</v>
          </cell>
          <cell r="AG1594">
            <v>0</v>
          </cell>
          <cell r="AH1594">
            <v>0</v>
          </cell>
          <cell r="AI1594">
            <v>0</v>
          </cell>
          <cell r="AJ1594">
            <v>0</v>
          </cell>
          <cell r="AK1594">
            <v>0</v>
          </cell>
          <cell r="AL1594">
            <v>0</v>
          </cell>
          <cell r="AM1594">
            <v>0</v>
          </cell>
          <cell r="AN1594">
            <v>0</v>
          </cell>
          <cell r="AO1594">
            <v>0</v>
          </cell>
          <cell r="AP1594">
            <v>0</v>
          </cell>
          <cell r="AT1594">
            <v>0</v>
          </cell>
          <cell r="AU1594">
            <v>0</v>
          </cell>
          <cell r="AV1594">
            <v>0</v>
          </cell>
          <cell r="AW1594">
            <v>0</v>
          </cell>
          <cell r="AX1594">
            <v>0</v>
          </cell>
          <cell r="AY1594">
            <v>0</v>
          </cell>
          <cell r="AZ1594">
            <v>0</v>
          </cell>
          <cell r="BA1594">
            <v>0</v>
          </cell>
          <cell r="BB1594">
            <v>0</v>
          </cell>
          <cell r="BG1594">
            <v>0</v>
          </cell>
          <cell r="BH1594">
            <v>8314.4</v>
          </cell>
          <cell r="BI1594">
            <v>8314.4</v>
          </cell>
        </row>
        <row r="1595">
          <cell r="F1595">
            <v>9766</v>
          </cell>
          <cell r="K1595">
            <v>0</v>
          </cell>
          <cell r="L1595">
            <v>0</v>
          </cell>
          <cell r="M1595">
            <v>0</v>
          </cell>
          <cell r="N1595">
            <v>0</v>
          </cell>
          <cell r="O1595">
            <v>0</v>
          </cell>
          <cell r="P1595">
            <v>0</v>
          </cell>
          <cell r="Q1595">
            <v>0</v>
          </cell>
          <cell r="R1595">
            <v>0</v>
          </cell>
          <cell r="S1595">
            <v>0</v>
          </cell>
          <cell r="T1595">
            <v>0</v>
          </cell>
          <cell r="U1595">
            <v>0</v>
          </cell>
          <cell r="V1595">
            <v>0</v>
          </cell>
          <cell r="X1595">
            <v>0</v>
          </cell>
          <cell r="Y1595">
            <v>0</v>
          </cell>
          <cell r="Z1595">
            <v>0</v>
          </cell>
          <cell r="AA1595">
            <v>0</v>
          </cell>
          <cell r="AB1595">
            <v>0</v>
          </cell>
          <cell r="AC1595">
            <v>9766</v>
          </cell>
          <cell r="AD1595">
            <v>0</v>
          </cell>
          <cell r="AE1595">
            <v>0</v>
          </cell>
          <cell r="AF1595">
            <v>0</v>
          </cell>
          <cell r="AG1595">
            <v>0</v>
          </cell>
          <cell r="AH1595">
            <v>0</v>
          </cell>
          <cell r="AI1595">
            <v>0</v>
          </cell>
          <cell r="AJ1595">
            <v>0</v>
          </cell>
          <cell r="AK1595">
            <v>0</v>
          </cell>
          <cell r="AL1595">
            <v>0</v>
          </cell>
          <cell r="AM1595">
            <v>0</v>
          </cell>
          <cell r="AN1595">
            <v>0</v>
          </cell>
          <cell r="AO1595">
            <v>0</v>
          </cell>
          <cell r="AP1595">
            <v>0</v>
          </cell>
          <cell r="AT1595">
            <v>0</v>
          </cell>
          <cell r="AU1595">
            <v>0</v>
          </cell>
          <cell r="AV1595">
            <v>0</v>
          </cell>
          <cell r="AW1595">
            <v>0</v>
          </cell>
          <cell r="AX1595">
            <v>0</v>
          </cell>
          <cell r="AY1595">
            <v>0</v>
          </cell>
          <cell r="AZ1595">
            <v>0</v>
          </cell>
          <cell r="BA1595">
            <v>0</v>
          </cell>
          <cell r="BB1595">
            <v>0</v>
          </cell>
          <cell r="BG1595">
            <v>0</v>
          </cell>
          <cell r="BH1595">
            <v>9766</v>
          </cell>
          <cell r="BI1595">
            <v>9766</v>
          </cell>
        </row>
        <row r="1596">
          <cell r="F1596">
            <v>24795</v>
          </cell>
          <cell r="K1596">
            <v>0</v>
          </cell>
          <cell r="L1596">
            <v>0</v>
          </cell>
          <cell r="M1596">
            <v>0</v>
          </cell>
          <cell r="N1596">
            <v>0</v>
          </cell>
          <cell r="O1596">
            <v>0</v>
          </cell>
          <cell r="P1596">
            <v>0</v>
          </cell>
          <cell r="Q1596">
            <v>0</v>
          </cell>
          <cell r="R1596">
            <v>0</v>
          </cell>
          <cell r="S1596">
            <v>0</v>
          </cell>
          <cell r="T1596">
            <v>0</v>
          </cell>
          <cell r="U1596">
            <v>0</v>
          </cell>
          <cell r="V1596">
            <v>0</v>
          </cell>
          <cell r="X1596">
            <v>0</v>
          </cell>
          <cell r="Y1596">
            <v>0</v>
          </cell>
          <cell r="Z1596">
            <v>0</v>
          </cell>
          <cell r="AA1596">
            <v>0</v>
          </cell>
          <cell r="AB1596">
            <v>0</v>
          </cell>
          <cell r="AC1596">
            <v>0</v>
          </cell>
          <cell r="AD1596">
            <v>0</v>
          </cell>
          <cell r="AE1596">
            <v>0</v>
          </cell>
          <cell r="AF1596">
            <v>0</v>
          </cell>
          <cell r="AG1596">
            <v>0</v>
          </cell>
          <cell r="AH1596">
            <v>0</v>
          </cell>
          <cell r="AI1596">
            <v>0</v>
          </cell>
          <cell r="AJ1596">
            <v>24795</v>
          </cell>
          <cell r="AK1596">
            <v>0</v>
          </cell>
          <cell r="AL1596">
            <v>0</v>
          </cell>
          <cell r="AM1596">
            <v>0</v>
          </cell>
          <cell r="AN1596">
            <v>0</v>
          </cell>
          <cell r="AO1596">
            <v>0</v>
          </cell>
          <cell r="AP1596">
            <v>0</v>
          </cell>
          <cell r="AT1596">
            <v>0</v>
          </cell>
          <cell r="AU1596">
            <v>0</v>
          </cell>
          <cell r="AV1596">
            <v>0</v>
          </cell>
          <cell r="AW1596">
            <v>0</v>
          </cell>
          <cell r="AX1596">
            <v>0</v>
          </cell>
          <cell r="AY1596">
            <v>0</v>
          </cell>
          <cell r="AZ1596">
            <v>0</v>
          </cell>
          <cell r="BA1596">
            <v>0</v>
          </cell>
          <cell r="BB1596">
            <v>0</v>
          </cell>
          <cell r="BG1596">
            <v>0</v>
          </cell>
          <cell r="BH1596">
            <v>24795</v>
          </cell>
          <cell r="BI1596">
            <v>24795</v>
          </cell>
        </row>
        <row r="1597">
          <cell r="F1597">
            <v>34865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  <cell r="O1597">
            <v>0</v>
          </cell>
          <cell r="P1597">
            <v>0</v>
          </cell>
          <cell r="Q1597">
            <v>0</v>
          </cell>
          <cell r="R1597">
            <v>0</v>
          </cell>
          <cell r="S1597">
            <v>0</v>
          </cell>
          <cell r="T1597">
            <v>0</v>
          </cell>
          <cell r="U1597">
            <v>0</v>
          </cell>
          <cell r="V1597">
            <v>0</v>
          </cell>
          <cell r="X1597">
            <v>0</v>
          </cell>
          <cell r="Y1597">
            <v>0</v>
          </cell>
          <cell r="Z1597">
            <v>0</v>
          </cell>
          <cell r="AA1597">
            <v>0</v>
          </cell>
          <cell r="AB1597">
            <v>0</v>
          </cell>
          <cell r="AC1597">
            <v>0</v>
          </cell>
          <cell r="AD1597">
            <v>0</v>
          </cell>
          <cell r="AE1597">
            <v>0</v>
          </cell>
          <cell r="AF1597">
            <v>0</v>
          </cell>
          <cell r="AG1597">
            <v>0</v>
          </cell>
          <cell r="AH1597">
            <v>0</v>
          </cell>
          <cell r="AI1597">
            <v>0</v>
          </cell>
          <cell r="AJ1597">
            <v>34865</v>
          </cell>
          <cell r="AK1597">
            <v>0</v>
          </cell>
          <cell r="AL1597">
            <v>0</v>
          </cell>
          <cell r="AM1597">
            <v>0</v>
          </cell>
          <cell r="AN1597">
            <v>0</v>
          </cell>
          <cell r="AO1597">
            <v>0</v>
          </cell>
          <cell r="AP1597">
            <v>0</v>
          </cell>
          <cell r="AT1597">
            <v>0</v>
          </cell>
          <cell r="AU1597">
            <v>0</v>
          </cell>
          <cell r="AV1597">
            <v>0</v>
          </cell>
          <cell r="AW1597">
            <v>0</v>
          </cell>
          <cell r="AX1597">
            <v>0</v>
          </cell>
          <cell r="AY1597">
            <v>0</v>
          </cell>
          <cell r="AZ1597">
            <v>0</v>
          </cell>
          <cell r="BA1597">
            <v>0</v>
          </cell>
          <cell r="BB1597">
            <v>0</v>
          </cell>
          <cell r="BG1597">
            <v>0</v>
          </cell>
          <cell r="BH1597">
            <v>34865</v>
          </cell>
          <cell r="BI1597">
            <v>34865</v>
          </cell>
        </row>
        <row r="1598">
          <cell r="F1598">
            <v>4633.2000000000007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Q1598">
            <v>0</v>
          </cell>
          <cell r="R1598">
            <v>0</v>
          </cell>
          <cell r="S1598">
            <v>0</v>
          </cell>
          <cell r="T1598">
            <v>0</v>
          </cell>
          <cell r="U1598">
            <v>0</v>
          </cell>
          <cell r="V1598">
            <v>0</v>
          </cell>
          <cell r="X1598">
            <v>0</v>
          </cell>
          <cell r="Y1598">
            <v>0</v>
          </cell>
          <cell r="Z1598">
            <v>0</v>
          </cell>
          <cell r="AA1598">
            <v>0</v>
          </cell>
          <cell r="AB1598">
            <v>0</v>
          </cell>
          <cell r="AC1598">
            <v>0</v>
          </cell>
          <cell r="AD1598">
            <v>0</v>
          </cell>
          <cell r="AE1598">
            <v>0</v>
          </cell>
          <cell r="AF1598">
            <v>0</v>
          </cell>
          <cell r="AG1598">
            <v>0</v>
          </cell>
          <cell r="AH1598">
            <v>0</v>
          </cell>
          <cell r="AI1598">
            <v>0</v>
          </cell>
          <cell r="AJ1598">
            <v>4633.2000000000007</v>
          </cell>
          <cell r="AK1598">
            <v>0</v>
          </cell>
          <cell r="AL1598">
            <v>0</v>
          </cell>
          <cell r="AM1598">
            <v>0</v>
          </cell>
          <cell r="AN1598">
            <v>0</v>
          </cell>
          <cell r="AO1598">
            <v>0</v>
          </cell>
          <cell r="AP1598">
            <v>0</v>
          </cell>
          <cell r="AT1598">
            <v>0</v>
          </cell>
          <cell r="AU1598">
            <v>0</v>
          </cell>
          <cell r="AV1598">
            <v>0</v>
          </cell>
          <cell r="AW1598">
            <v>0</v>
          </cell>
          <cell r="AX1598">
            <v>0</v>
          </cell>
          <cell r="AY1598">
            <v>0</v>
          </cell>
          <cell r="AZ1598">
            <v>0</v>
          </cell>
          <cell r="BA1598">
            <v>0</v>
          </cell>
          <cell r="BB1598">
            <v>0</v>
          </cell>
          <cell r="BG1598">
            <v>0</v>
          </cell>
          <cell r="BH1598">
            <v>4633.2000000000007</v>
          </cell>
          <cell r="BI1598">
            <v>4633.2000000000007</v>
          </cell>
        </row>
        <row r="1599">
          <cell r="F1599">
            <v>16320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  <cell r="Q1599">
            <v>0</v>
          </cell>
          <cell r="R1599">
            <v>0</v>
          </cell>
          <cell r="S1599">
            <v>0</v>
          </cell>
          <cell r="T1599">
            <v>0</v>
          </cell>
          <cell r="U1599">
            <v>0</v>
          </cell>
          <cell r="V1599">
            <v>0</v>
          </cell>
          <cell r="X1599">
            <v>0</v>
          </cell>
          <cell r="Y1599">
            <v>0</v>
          </cell>
          <cell r="Z1599">
            <v>0</v>
          </cell>
          <cell r="AA1599">
            <v>0</v>
          </cell>
          <cell r="AB1599">
            <v>0</v>
          </cell>
          <cell r="AC1599">
            <v>0</v>
          </cell>
          <cell r="AD1599">
            <v>0</v>
          </cell>
          <cell r="AE1599">
            <v>0</v>
          </cell>
          <cell r="AF1599">
            <v>0</v>
          </cell>
          <cell r="AG1599">
            <v>0</v>
          </cell>
          <cell r="AH1599">
            <v>0</v>
          </cell>
          <cell r="AI1599">
            <v>0</v>
          </cell>
          <cell r="AJ1599">
            <v>16000</v>
          </cell>
          <cell r="AK1599">
            <v>0</v>
          </cell>
          <cell r="AL1599">
            <v>0</v>
          </cell>
          <cell r="AM1599">
            <v>0</v>
          </cell>
          <cell r="AN1599">
            <v>0</v>
          </cell>
          <cell r="AO1599">
            <v>0</v>
          </cell>
          <cell r="AP1599">
            <v>0</v>
          </cell>
          <cell r="AT1599">
            <v>0</v>
          </cell>
          <cell r="AU1599">
            <v>0</v>
          </cell>
          <cell r="AV1599">
            <v>0</v>
          </cell>
          <cell r="AW1599">
            <v>0</v>
          </cell>
          <cell r="AX1599">
            <v>0</v>
          </cell>
          <cell r="AY1599">
            <v>0</v>
          </cell>
          <cell r="AZ1599">
            <v>0</v>
          </cell>
          <cell r="BA1599">
            <v>0</v>
          </cell>
          <cell r="BB1599">
            <v>0</v>
          </cell>
          <cell r="BG1599">
            <v>0</v>
          </cell>
          <cell r="BH1599">
            <v>16000</v>
          </cell>
          <cell r="BI1599">
            <v>16320</v>
          </cell>
        </row>
        <row r="1600">
          <cell r="AN1600">
            <v>0</v>
          </cell>
        </row>
        <row r="1601">
          <cell r="F1601">
            <v>20400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0</v>
          </cell>
          <cell r="V1601">
            <v>0</v>
          </cell>
          <cell r="X1601">
            <v>0</v>
          </cell>
          <cell r="Y1601">
            <v>0</v>
          </cell>
          <cell r="Z1601">
            <v>0</v>
          </cell>
          <cell r="AA1601">
            <v>0</v>
          </cell>
          <cell r="AB1601">
            <v>0</v>
          </cell>
          <cell r="AC1601">
            <v>20400</v>
          </cell>
          <cell r="AD1601">
            <v>0</v>
          </cell>
          <cell r="AE1601">
            <v>0</v>
          </cell>
          <cell r="AF1601">
            <v>0</v>
          </cell>
          <cell r="AG1601">
            <v>0</v>
          </cell>
          <cell r="AH1601">
            <v>0</v>
          </cell>
          <cell r="AI1601">
            <v>0</v>
          </cell>
          <cell r="AJ1601">
            <v>0</v>
          </cell>
          <cell r="AK1601">
            <v>0</v>
          </cell>
          <cell r="AL1601">
            <v>0</v>
          </cell>
          <cell r="AM1601">
            <v>0</v>
          </cell>
          <cell r="AN1601">
            <v>0</v>
          </cell>
          <cell r="AO1601">
            <v>0</v>
          </cell>
          <cell r="AP1601">
            <v>0</v>
          </cell>
          <cell r="AT1601">
            <v>0</v>
          </cell>
          <cell r="AU1601">
            <v>0</v>
          </cell>
          <cell r="AV1601">
            <v>0</v>
          </cell>
          <cell r="AW1601">
            <v>0</v>
          </cell>
          <cell r="AX1601">
            <v>0</v>
          </cell>
          <cell r="AY1601">
            <v>0</v>
          </cell>
          <cell r="AZ1601">
            <v>0</v>
          </cell>
          <cell r="BA1601">
            <v>0</v>
          </cell>
          <cell r="BB1601">
            <v>0</v>
          </cell>
          <cell r="BG1601">
            <v>0</v>
          </cell>
          <cell r="BH1601">
            <v>20400</v>
          </cell>
          <cell r="BI1601">
            <v>20400</v>
          </cell>
        </row>
        <row r="1603">
          <cell r="F1603">
            <v>31365.78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0</v>
          </cell>
          <cell r="V1603">
            <v>0</v>
          </cell>
          <cell r="X1603">
            <v>0</v>
          </cell>
          <cell r="Y1603">
            <v>0</v>
          </cell>
          <cell r="Z1603">
            <v>0</v>
          </cell>
          <cell r="AA1603">
            <v>0</v>
          </cell>
          <cell r="AB1603">
            <v>0</v>
          </cell>
          <cell r="AC1603">
            <v>31365.78</v>
          </cell>
          <cell r="AD1603">
            <v>0</v>
          </cell>
          <cell r="AE1603">
            <v>0</v>
          </cell>
          <cell r="AF1603">
            <v>0</v>
          </cell>
          <cell r="AG1603">
            <v>0</v>
          </cell>
          <cell r="AH1603">
            <v>0</v>
          </cell>
          <cell r="AI1603">
            <v>0</v>
          </cell>
          <cell r="AJ1603">
            <v>0</v>
          </cell>
          <cell r="AK1603">
            <v>0</v>
          </cell>
          <cell r="AL1603">
            <v>0</v>
          </cell>
          <cell r="AM1603">
            <v>0</v>
          </cell>
          <cell r="AN1603">
            <v>0</v>
          </cell>
          <cell r="AO1603">
            <v>0</v>
          </cell>
          <cell r="AP1603">
            <v>0</v>
          </cell>
          <cell r="AT1603">
            <v>0</v>
          </cell>
          <cell r="AU1603">
            <v>0</v>
          </cell>
          <cell r="AV1603">
            <v>0</v>
          </cell>
          <cell r="AW1603">
            <v>0</v>
          </cell>
          <cell r="AX1603">
            <v>0</v>
          </cell>
          <cell r="AY1603">
            <v>0</v>
          </cell>
          <cell r="AZ1603">
            <v>0</v>
          </cell>
          <cell r="BA1603">
            <v>0</v>
          </cell>
          <cell r="BB1603">
            <v>0</v>
          </cell>
          <cell r="BG1603">
            <v>0</v>
          </cell>
          <cell r="BH1603">
            <v>31365.78</v>
          </cell>
          <cell r="BI1603">
            <v>31365.78</v>
          </cell>
        </row>
        <row r="1607">
          <cell r="F1607">
            <v>268426.63999999996</v>
          </cell>
          <cell r="K1607">
            <v>0</v>
          </cell>
          <cell r="L1607">
            <v>39474.505882352933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0</v>
          </cell>
          <cell r="V1607">
            <v>0</v>
          </cell>
          <cell r="X1607">
            <v>0</v>
          </cell>
          <cell r="Y1607">
            <v>0</v>
          </cell>
          <cell r="Z1607">
            <v>0</v>
          </cell>
          <cell r="AA1607">
            <v>0</v>
          </cell>
          <cell r="AB1607">
            <v>0</v>
          </cell>
          <cell r="AC1607">
            <v>223688.86666666664</v>
          </cell>
          <cell r="AD1607">
            <v>0</v>
          </cell>
          <cell r="AE1607">
            <v>0</v>
          </cell>
          <cell r="AF1607">
            <v>0</v>
          </cell>
          <cell r="AG1607">
            <v>0</v>
          </cell>
          <cell r="AH1607">
            <v>0</v>
          </cell>
          <cell r="AI1607">
            <v>0</v>
          </cell>
          <cell r="AJ1607">
            <v>0</v>
          </cell>
          <cell r="AK1607">
            <v>0</v>
          </cell>
          <cell r="AL1607">
            <v>0</v>
          </cell>
          <cell r="AM1607">
            <v>0</v>
          </cell>
          <cell r="AN1607">
            <v>0</v>
          </cell>
          <cell r="AO1607">
            <v>0</v>
          </cell>
          <cell r="AP1607">
            <v>0</v>
          </cell>
          <cell r="AT1607">
            <v>0</v>
          </cell>
          <cell r="AU1607">
            <v>0</v>
          </cell>
          <cell r="AV1607">
            <v>0</v>
          </cell>
          <cell r="AW1607">
            <v>0</v>
          </cell>
          <cell r="AX1607">
            <v>0</v>
          </cell>
          <cell r="AY1607">
            <v>0</v>
          </cell>
          <cell r="AZ1607">
            <v>0</v>
          </cell>
          <cell r="BA1607">
            <v>0</v>
          </cell>
          <cell r="BB1607">
            <v>0</v>
          </cell>
          <cell r="BG1607">
            <v>0</v>
          </cell>
          <cell r="BH1607">
            <v>223688.86666666664</v>
          </cell>
          <cell r="BI1607">
            <v>268426.63999999996</v>
          </cell>
        </row>
        <row r="1608">
          <cell r="F1608">
            <v>45434.2</v>
          </cell>
          <cell r="K1608">
            <v>0</v>
          </cell>
          <cell r="L1608">
            <v>6681.5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0</v>
          </cell>
          <cell r="V1608">
            <v>0</v>
          </cell>
          <cell r="X1608">
            <v>0</v>
          </cell>
          <cell r="Y1608">
            <v>0</v>
          </cell>
          <cell r="Z1608">
            <v>0</v>
          </cell>
          <cell r="AA1608">
            <v>0</v>
          </cell>
          <cell r="AB1608">
            <v>0</v>
          </cell>
          <cell r="AC1608">
            <v>37861.833333333328</v>
          </cell>
          <cell r="AD1608">
            <v>0</v>
          </cell>
          <cell r="AE1608">
            <v>0</v>
          </cell>
          <cell r="AF1608">
            <v>0</v>
          </cell>
          <cell r="AG1608">
            <v>0</v>
          </cell>
          <cell r="AH1608">
            <v>0</v>
          </cell>
          <cell r="AI1608">
            <v>0</v>
          </cell>
          <cell r="AJ1608">
            <v>0</v>
          </cell>
          <cell r="AK1608">
            <v>0</v>
          </cell>
          <cell r="AL1608">
            <v>0</v>
          </cell>
          <cell r="AM1608">
            <v>0</v>
          </cell>
          <cell r="AN1608">
            <v>0</v>
          </cell>
          <cell r="AO1608">
            <v>0</v>
          </cell>
          <cell r="AP1608">
            <v>0</v>
          </cell>
          <cell r="AT1608">
            <v>0</v>
          </cell>
          <cell r="AU1608">
            <v>0</v>
          </cell>
          <cell r="AV1608">
            <v>0</v>
          </cell>
          <cell r="AW1608">
            <v>0</v>
          </cell>
          <cell r="AX1608">
            <v>0</v>
          </cell>
          <cell r="AY1608">
            <v>0</v>
          </cell>
          <cell r="AZ1608">
            <v>0</v>
          </cell>
          <cell r="BA1608">
            <v>0</v>
          </cell>
          <cell r="BB1608">
            <v>0</v>
          </cell>
          <cell r="BG1608">
            <v>0</v>
          </cell>
          <cell r="BH1608">
            <v>37861.833333333328</v>
          </cell>
          <cell r="BI1608">
            <v>45434.2</v>
          </cell>
        </row>
        <row r="1609">
          <cell r="F1609">
            <v>213.75</v>
          </cell>
          <cell r="K1609">
            <v>0</v>
          </cell>
          <cell r="L1609">
            <v>31.433823529411768</v>
          </cell>
          <cell r="M1609">
            <v>0</v>
          </cell>
          <cell r="N1609">
            <v>0</v>
          </cell>
          <cell r="O1609">
            <v>0</v>
          </cell>
          <cell r="P1609">
            <v>0</v>
          </cell>
          <cell r="Q1609">
            <v>0</v>
          </cell>
          <cell r="R1609">
            <v>0</v>
          </cell>
          <cell r="S1609">
            <v>0</v>
          </cell>
          <cell r="T1609">
            <v>0</v>
          </cell>
          <cell r="U1609">
            <v>0</v>
          </cell>
          <cell r="V1609">
            <v>0</v>
          </cell>
          <cell r="X1609">
            <v>0</v>
          </cell>
          <cell r="Y1609">
            <v>0</v>
          </cell>
          <cell r="Z1609">
            <v>0</v>
          </cell>
          <cell r="AA1609">
            <v>0</v>
          </cell>
          <cell r="AB1609">
            <v>0</v>
          </cell>
          <cell r="AC1609">
            <v>178.125</v>
          </cell>
          <cell r="AD1609">
            <v>0</v>
          </cell>
          <cell r="AE1609">
            <v>0</v>
          </cell>
          <cell r="AF1609">
            <v>0</v>
          </cell>
          <cell r="AG1609">
            <v>0</v>
          </cell>
          <cell r="AH1609">
            <v>0</v>
          </cell>
          <cell r="AI1609">
            <v>0</v>
          </cell>
          <cell r="AJ1609">
            <v>0</v>
          </cell>
          <cell r="AK1609">
            <v>0</v>
          </cell>
          <cell r="AL1609">
            <v>0</v>
          </cell>
          <cell r="AM1609">
            <v>0</v>
          </cell>
          <cell r="AN1609">
            <v>0</v>
          </cell>
          <cell r="AO1609">
            <v>0</v>
          </cell>
          <cell r="AP1609">
            <v>0</v>
          </cell>
          <cell r="AT1609">
            <v>0</v>
          </cell>
          <cell r="AU1609">
            <v>0</v>
          </cell>
          <cell r="AV1609">
            <v>0</v>
          </cell>
          <cell r="AW1609">
            <v>0</v>
          </cell>
          <cell r="AX1609">
            <v>0</v>
          </cell>
          <cell r="AY1609">
            <v>0</v>
          </cell>
          <cell r="AZ1609">
            <v>0</v>
          </cell>
          <cell r="BA1609">
            <v>0</v>
          </cell>
          <cell r="BB1609">
            <v>0</v>
          </cell>
          <cell r="BG1609">
            <v>0</v>
          </cell>
          <cell r="BH1609">
            <v>178.125</v>
          </cell>
          <cell r="BI1609">
            <v>213.75</v>
          </cell>
        </row>
        <row r="1610">
          <cell r="F1610">
            <v>103215</v>
          </cell>
          <cell r="K1610">
            <v>0</v>
          </cell>
          <cell r="L1610">
            <v>15178.676470588232</v>
          </cell>
          <cell r="M1610">
            <v>0</v>
          </cell>
          <cell r="N1610">
            <v>0</v>
          </cell>
          <cell r="O1610">
            <v>0</v>
          </cell>
          <cell r="P1610">
            <v>0</v>
          </cell>
          <cell r="Q1610">
            <v>0</v>
          </cell>
          <cell r="R1610">
            <v>0</v>
          </cell>
          <cell r="S1610">
            <v>0</v>
          </cell>
          <cell r="T1610">
            <v>0</v>
          </cell>
          <cell r="U1610">
            <v>0</v>
          </cell>
          <cell r="V1610">
            <v>0</v>
          </cell>
          <cell r="X1610">
            <v>0</v>
          </cell>
          <cell r="Y1610">
            <v>0</v>
          </cell>
          <cell r="Z1610">
            <v>0</v>
          </cell>
          <cell r="AA1610">
            <v>0</v>
          </cell>
          <cell r="AB1610">
            <v>0</v>
          </cell>
          <cell r="AC1610">
            <v>86012.499999999985</v>
          </cell>
          <cell r="AD1610">
            <v>0</v>
          </cell>
          <cell r="AE1610">
            <v>0</v>
          </cell>
          <cell r="AF1610">
            <v>0</v>
          </cell>
          <cell r="AG1610">
            <v>0</v>
          </cell>
          <cell r="AH1610">
            <v>0</v>
          </cell>
          <cell r="AI1610">
            <v>0</v>
          </cell>
          <cell r="AJ1610">
            <v>0</v>
          </cell>
          <cell r="AK1610">
            <v>0</v>
          </cell>
          <cell r="AL1610">
            <v>0</v>
          </cell>
          <cell r="AM1610">
            <v>0</v>
          </cell>
          <cell r="AN1610">
            <v>0</v>
          </cell>
          <cell r="AO1610">
            <v>0</v>
          </cell>
          <cell r="AP1610">
            <v>0</v>
          </cell>
          <cell r="AT1610">
            <v>0</v>
          </cell>
          <cell r="AU1610">
            <v>0</v>
          </cell>
          <cell r="AV1610">
            <v>0</v>
          </cell>
          <cell r="AW1610">
            <v>0</v>
          </cell>
          <cell r="AX1610">
            <v>0</v>
          </cell>
          <cell r="AY1610">
            <v>0</v>
          </cell>
          <cell r="AZ1610">
            <v>0</v>
          </cell>
          <cell r="BA1610">
            <v>0</v>
          </cell>
          <cell r="BB1610">
            <v>0</v>
          </cell>
          <cell r="BG1610">
            <v>0</v>
          </cell>
          <cell r="BH1610">
            <v>86012.499999999985</v>
          </cell>
          <cell r="BI1610">
            <v>103215</v>
          </cell>
        </row>
        <row r="1611">
          <cell r="F1611">
            <v>164829.30000000002</v>
          </cell>
          <cell r="K1611">
            <v>0</v>
          </cell>
          <cell r="L1611">
            <v>24239.602941176472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  <cell r="R1611">
            <v>0</v>
          </cell>
          <cell r="S1611">
            <v>0</v>
          </cell>
          <cell r="T1611">
            <v>0</v>
          </cell>
          <cell r="U1611">
            <v>0</v>
          </cell>
          <cell r="V1611">
            <v>0</v>
          </cell>
          <cell r="X1611">
            <v>0</v>
          </cell>
          <cell r="Y1611">
            <v>0</v>
          </cell>
          <cell r="Z1611">
            <v>0</v>
          </cell>
          <cell r="AA1611">
            <v>0</v>
          </cell>
          <cell r="AB1611">
            <v>0</v>
          </cell>
          <cell r="AC1611">
            <v>137357.75</v>
          </cell>
          <cell r="AD1611">
            <v>0</v>
          </cell>
          <cell r="AE1611">
            <v>0</v>
          </cell>
          <cell r="AF1611">
            <v>0</v>
          </cell>
          <cell r="AG1611">
            <v>0</v>
          </cell>
          <cell r="AH1611">
            <v>0</v>
          </cell>
          <cell r="AI1611">
            <v>0</v>
          </cell>
          <cell r="AJ1611">
            <v>0</v>
          </cell>
          <cell r="AK1611">
            <v>0</v>
          </cell>
          <cell r="AL1611">
            <v>0</v>
          </cell>
          <cell r="AM1611">
            <v>0</v>
          </cell>
          <cell r="AN1611">
            <v>0</v>
          </cell>
          <cell r="AO1611">
            <v>0</v>
          </cell>
          <cell r="AP1611">
            <v>0</v>
          </cell>
          <cell r="AT1611">
            <v>0</v>
          </cell>
          <cell r="AU1611">
            <v>0</v>
          </cell>
          <cell r="AV1611">
            <v>0</v>
          </cell>
          <cell r="AW1611">
            <v>0</v>
          </cell>
          <cell r="AX1611">
            <v>0</v>
          </cell>
          <cell r="AY1611">
            <v>0</v>
          </cell>
          <cell r="AZ1611">
            <v>0</v>
          </cell>
          <cell r="BA1611">
            <v>0</v>
          </cell>
          <cell r="BB1611">
            <v>0</v>
          </cell>
          <cell r="BG1611">
            <v>0</v>
          </cell>
          <cell r="BH1611">
            <v>137357.75</v>
          </cell>
          <cell r="BI1611">
            <v>164829.30000000002</v>
          </cell>
        </row>
        <row r="1612">
          <cell r="F1612">
            <v>36099.360000000001</v>
          </cell>
          <cell r="K1612">
            <v>0</v>
          </cell>
          <cell r="L1612">
            <v>5308.7294117647061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  <cell r="T1612">
            <v>0</v>
          </cell>
          <cell r="U1612">
            <v>0</v>
          </cell>
          <cell r="V1612">
            <v>0</v>
          </cell>
          <cell r="X1612">
            <v>0</v>
          </cell>
          <cell r="Y1612">
            <v>0</v>
          </cell>
          <cell r="Z1612">
            <v>0</v>
          </cell>
          <cell r="AA1612">
            <v>0</v>
          </cell>
          <cell r="AB1612">
            <v>0</v>
          </cell>
          <cell r="AC1612">
            <v>30082.799999999999</v>
          </cell>
          <cell r="AD1612">
            <v>0</v>
          </cell>
          <cell r="AE1612">
            <v>0</v>
          </cell>
          <cell r="AF1612">
            <v>0</v>
          </cell>
          <cell r="AG1612">
            <v>0</v>
          </cell>
          <cell r="AH1612">
            <v>0</v>
          </cell>
          <cell r="AI1612">
            <v>0</v>
          </cell>
          <cell r="AJ1612">
            <v>0</v>
          </cell>
          <cell r="AK1612">
            <v>0</v>
          </cell>
          <cell r="AL1612">
            <v>0</v>
          </cell>
          <cell r="AM1612">
            <v>0</v>
          </cell>
          <cell r="AN1612">
            <v>0</v>
          </cell>
          <cell r="AO1612">
            <v>0</v>
          </cell>
          <cell r="AP1612">
            <v>0</v>
          </cell>
          <cell r="AT1612">
            <v>0</v>
          </cell>
          <cell r="AU1612">
            <v>0</v>
          </cell>
          <cell r="AV1612">
            <v>0</v>
          </cell>
          <cell r="AW1612">
            <v>0</v>
          </cell>
          <cell r="AX1612">
            <v>0</v>
          </cell>
          <cell r="AY1612">
            <v>0</v>
          </cell>
          <cell r="AZ1612">
            <v>0</v>
          </cell>
          <cell r="BA1612">
            <v>0</v>
          </cell>
          <cell r="BB1612">
            <v>0</v>
          </cell>
          <cell r="BG1612">
            <v>0</v>
          </cell>
          <cell r="BH1612">
            <v>30082.799999999999</v>
          </cell>
          <cell r="BI1612">
            <v>36099.360000000001</v>
          </cell>
        </row>
        <row r="1613">
          <cell r="F1613">
            <v>5458.7000000000007</v>
          </cell>
          <cell r="K1613">
            <v>0</v>
          </cell>
          <cell r="L1613">
            <v>802.75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0</v>
          </cell>
          <cell r="V1613">
            <v>0</v>
          </cell>
          <cell r="X1613">
            <v>0</v>
          </cell>
          <cell r="Y1613">
            <v>0</v>
          </cell>
          <cell r="Z1613">
            <v>0</v>
          </cell>
          <cell r="AA1613">
            <v>0</v>
          </cell>
          <cell r="AB1613">
            <v>0</v>
          </cell>
          <cell r="AC1613">
            <v>4548.9166666666661</v>
          </cell>
          <cell r="AD1613">
            <v>0</v>
          </cell>
          <cell r="AE1613">
            <v>0</v>
          </cell>
          <cell r="AF1613">
            <v>0</v>
          </cell>
          <cell r="AG1613">
            <v>0</v>
          </cell>
          <cell r="AH1613">
            <v>0</v>
          </cell>
          <cell r="AI1613">
            <v>0</v>
          </cell>
          <cell r="AJ1613">
            <v>0</v>
          </cell>
          <cell r="AK1613">
            <v>0</v>
          </cell>
          <cell r="AL1613">
            <v>0</v>
          </cell>
          <cell r="AM1613">
            <v>0</v>
          </cell>
          <cell r="AN1613">
            <v>0</v>
          </cell>
          <cell r="AO1613">
            <v>0</v>
          </cell>
          <cell r="AP1613">
            <v>0</v>
          </cell>
          <cell r="AT1613">
            <v>0</v>
          </cell>
          <cell r="AU1613">
            <v>0</v>
          </cell>
          <cell r="AV1613">
            <v>0</v>
          </cell>
          <cell r="AW1613">
            <v>0</v>
          </cell>
          <cell r="AX1613">
            <v>0</v>
          </cell>
          <cell r="AY1613">
            <v>0</v>
          </cell>
          <cell r="AZ1613">
            <v>0</v>
          </cell>
          <cell r="BA1613">
            <v>0</v>
          </cell>
          <cell r="BB1613">
            <v>0</v>
          </cell>
          <cell r="BG1613">
            <v>0</v>
          </cell>
          <cell r="BH1613">
            <v>4548.9166666666661</v>
          </cell>
          <cell r="BI1613">
            <v>5458.7000000000007</v>
          </cell>
        </row>
        <row r="1614">
          <cell r="F1614">
            <v>12773.16</v>
          </cell>
          <cell r="K1614">
            <v>0</v>
          </cell>
          <cell r="L1614">
            <v>1878.405882352941</v>
          </cell>
          <cell r="M1614">
            <v>0</v>
          </cell>
          <cell r="N1614">
            <v>0</v>
          </cell>
          <cell r="O1614">
            <v>0</v>
          </cell>
          <cell r="P1614">
            <v>0</v>
          </cell>
          <cell r="Q1614">
            <v>0</v>
          </cell>
          <cell r="R1614">
            <v>0</v>
          </cell>
          <cell r="S1614">
            <v>0</v>
          </cell>
          <cell r="T1614">
            <v>0</v>
          </cell>
          <cell r="U1614">
            <v>0</v>
          </cell>
          <cell r="V1614">
            <v>0</v>
          </cell>
          <cell r="X1614">
            <v>0</v>
          </cell>
          <cell r="Y1614">
            <v>0</v>
          </cell>
          <cell r="Z1614">
            <v>0</v>
          </cell>
          <cell r="AA1614">
            <v>0</v>
          </cell>
          <cell r="AB1614">
            <v>0</v>
          </cell>
          <cell r="AC1614">
            <v>10644.3</v>
          </cell>
          <cell r="AD1614">
            <v>0</v>
          </cell>
          <cell r="AE1614">
            <v>0</v>
          </cell>
          <cell r="AF1614">
            <v>0</v>
          </cell>
          <cell r="AG1614">
            <v>0</v>
          </cell>
          <cell r="AH1614">
            <v>0</v>
          </cell>
          <cell r="AI1614">
            <v>0</v>
          </cell>
          <cell r="AJ1614">
            <v>0</v>
          </cell>
          <cell r="AK1614">
            <v>0</v>
          </cell>
          <cell r="AL1614">
            <v>0</v>
          </cell>
          <cell r="AM1614">
            <v>0</v>
          </cell>
          <cell r="AN1614">
            <v>0</v>
          </cell>
          <cell r="AO1614">
            <v>0</v>
          </cell>
          <cell r="AP1614">
            <v>0</v>
          </cell>
          <cell r="AT1614">
            <v>0</v>
          </cell>
          <cell r="AU1614">
            <v>0</v>
          </cell>
          <cell r="AV1614">
            <v>0</v>
          </cell>
          <cell r="AW1614">
            <v>0</v>
          </cell>
          <cell r="AX1614">
            <v>0</v>
          </cell>
          <cell r="AY1614">
            <v>0</v>
          </cell>
          <cell r="AZ1614">
            <v>0</v>
          </cell>
          <cell r="BA1614">
            <v>0</v>
          </cell>
          <cell r="BB1614">
            <v>0</v>
          </cell>
          <cell r="BG1614">
            <v>0</v>
          </cell>
          <cell r="BH1614">
            <v>10644.3</v>
          </cell>
          <cell r="BI1614">
            <v>12773.16</v>
          </cell>
        </row>
        <row r="1615">
          <cell r="F1615">
            <v>4636</v>
          </cell>
          <cell r="K1615">
            <v>0</v>
          </cell>
          <cell r="L1615">
            <v>681.76470588235293</v>
          </cell>
          <cell r="M1615">
            <v>0</v>
          </cell>
          <cell r="N1615">
            <v>0</v>
          </cell>
          <cell r="O1615">
            <v>0</v>
          </cell>
          <cell r="P1615">
            <v>0</v>
          </cell>
          <cell r="Q1615">
            <v>0</v>
          </cell>
          <cell r="R1615">
            <v>0</v>
          </cell>
          <cell r="S1615">
            <v>0</v>
          </cell>
          <cell r="T1615">
            <v>0</v>
          </cell>
          <cell r="U1615">
            <v>0</v>
          </cell>
          <cell r="V1615">
            <v>0</v>
          </cell>
          <cell r="X1615">
            <v>0</v>
          </cell>
          <cell r="Y1615">
            <v>0</v>
          </cell>
          <cell r="Z1615">
            <v>0</v>
          </cell>
          <cell r="AA1615">
            <v>0</v>
          </cell>
          <cell r="AB1615">
            <v>0</v>
          </cell>
          <cell r="AC1615">
            <v>3863.333333333333</v>
          </cell>
          <cell r="AD1615">
            <v>0</v>
          </cell>
          <cell r="AE1615">
            <v>0</v>
          </cell>
          <cell r="AF1615">
            <v>0</v>
          </cell>
          <cell r="AG1615">
            <v>0</v>
          </cell>
          <cell r="AH1615">
            <v>0</v>
          </cell>
          <cell r="AI1615">
            <v>0</v>
          </cell>
          <cell r="AJ1615">
            <v>0</v>
          </cell>
          <cell r="AK1615">
            <v>0</v>
          </cell>
          <cell r="AL1615">
            <v>0</v>
          </cell>
          <cell r="AM1615">
            <v>0</v>
          </cell>
          <cell r="AN1615">
            <v>0</v>
          </cell>
          <cell r="AO1615">
            <v>0</v>
          </cell>
          <cell r="AP1615">
            <v>0</v>
          </cell>
          <cell r="AT1615">
            <v>0</v>
          </cell>
          <cell r="AU1615">
            <v>0</v>
          </cell>
          <cell r="AV1615">
            <v>0</v>
          </cell>
          <cell r="AW1615">
            <v>0</v>
          </cell>
          <cell r="AX1615">
            <v>0</v>
          </cell>
          <cell r="AY1615">
            <v>0</v>
          </cell>
          <cell r="AZ1615">
            <v>0</v>
          </cell>
          <cell r="BA1615">
            <v>0</v>
          </cell>
          <cell r="BB1615">
            <v>0</v>
          </cell>
          <cell r="BG1615">
            <v>0</v>
          </cell>
          <cell r="BH1615">
            <v>3863.333333333333</v>
          </cell>
          <cell r="BI1615">
            <v>4636</v>
          </cell>
        </row>
        <row r="1616">
          <cell r="F1616">
            <v>2318</v>
          </cell>
          <cell r="K1616">
            <v>0</v>
          </cell>
          <cell r="L1616">
            <v>340.88235294117646</v>
          </cell>
          <cell r="M1616">
            <v>0</v>
          </cell>
          <cell r="N1616">
            <v>0</v>
          </cell>
          <cell r="O1616">
            <v>0</v>
          </cell>
          <cell r="P1616">
            <v>0</v>
          </cell>
          <cell r="Q1616">
            <v>0</v>
          </cell>
          <cell r="R1616">
            <v>0</v>
          </cell>
          <cell r="S1616">
            <v>0</v>
          </cell>
          <cell r="T1616">
            <v>0</v>
          </cell>
          <cell r="U1616">
            <v>0</v>
          </cell>
          <cell r="V1616">
            <v>0</v>
          </cell>
          <cell r="X1616">
            <v>0</v>
          </cell>
          <cell r="Y1616">
            <v>0</v>
          </cell>
          <cell r="Z1616">
            <v>0</v>
          </cell>
          <cell r="AA1616">
            <v>0</v>
          </cell>
          <cell r="AB1616">
            <v>0</v>
          </cell>
          <cell r="AC1616">
            <v>1931.6666666666665</v>
          </cell>
          <cell r="AD1616">
            <v>0</v>
          </cell>
          <cell r="AE1616">
            <v>0</v>
          </cell>
          <cell r="AF1616">
            <v>0</v>
          </cell>
          <cell r="AG1616">
            <v>0</v>
          </cell>
          <cell r="AH1616">
            <v>0</v>
          </cell>
          <cell r="AI1616">
            <v>0</v>
          </cell>
          <cell r="AJ1616">
            <v>0</v>
          </cell>
          <cell r="AK1616">
            <v>0</v>
          </cell>
          <cell r="AL1616">
            <v>0</v>
          </cell>
          <cell r="AM1616">
            <v>0</v>
          </cell>
          <cell r="AN1616">
            <v>0</v>
          </cell>
          <cell r="AO1616">
            <v>0</v>
          </cell>
          <cell r="AP1616">
            <v>0</v>
          </cell>
          <cell r="AT1616">
            <v>0</v>
          </cell>
          <cell r="AU1616">
            <v>0</v>
          </cell>
          <cell r="AV1616">
            <v>0</v>
          </cell>
          <cell r="AW1616">
            <v>0</v>
          </cell>
          <cell r="AX1616">
            <v>0</v>
          </cell>
          <cell r="AY1616">
            <v>0</v>
          </cell>
          <cell r="AZ1616">
            <v>0</v>
          </cell>
          <cell r="BA1616">
            <v>0</v>
          </cell>
          <cell r="BB1616">
            <v>0</v>
          </cell>
          <cell r="BG1616">
            <v>0</v>
          </cell>
          <cell r="BH1616">
            <v>1931.6666666666665</v>
          </cell>
          <cell r="BI1616">
            <v>2318</v>
          </cell>
        </row>
        <row r="1617">
          <cell r="F1617">
            <v>8892.84</v>
          </cell>
          <cell r="K1617">
            <v>0</v>
          </cell>
          <cell r="L1617">
            <v>1307.7705882352941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0</v>
          </cell>
          <cell r="V1617">
            <v>0</v>
          </cell>
          <cell r="X1617">
            <v>0</v>
          </cell>
          <cell r="Y1617">
            <v>0</v>
          </cell>
          <cell r="Z1617">
            <v>0</v>
          </cell>
          <cell r="AA1617">
            <v>0</v>
          </cell>
          <cell r="AB1617">
            <v>0</v>
          </cell>
          <cell r="AC1617">
            <v>7410.6999999999989</v>
          </cell>
          <cell r="AD1617">
            <v>0</v>
          </cell>
          <cell r="AE1617">
            <v>0</v>
          </cell>
          <cell r="AF1617">
            <v>0</v>
          </cell>
          <cell r="AG1617">
            <v>0</v>
          </cell>
          <cell r="AH1617">
            <v>0</v>
          </cell>
          <cell r="AI1617">
            <v>0</v>
          </cell>
          <cell r="AJ1617">
            <v>0</v>
          </cell>
          <cell r="AK1617">
            <v>0</v>
          </cell>
          <cell r="AL1617">
            <v>0</v>
          </cell>
          <cell r="AM1617">
            <v>0</v>
          </cell>
          <cell r="AN1617">
            <v>0</v>
          </cell>
          <cell r="AO1617">
            <v>0</v>
          </cell>
          <cell r="AP1617">
            <v>0</v>
          </cell>
          <cell r="AT1617">
            <v>0</v>
          </cell>
          <cell r="AU1617">
            <v>0</v>
          </cell>
          <cell r="AV1617">
            <v>0</v>
          </cell>
          <cell r="AW1617">
            <v>0</v>
          </cell>
          <cell r="AX1617">
            <v>0</v>
          </cell>
          <cell r="AY1617">
            <v>0</v>
          </cell>
          <cell r="AZ1617">
            <v>0</v>
          </cell>
          <cell r="BA1617">
            <v>0</v>
          </cell>
          <cell r="BB1617">
            <v>0</v>
          </cell>
          <cell r="BG1617">
            <v>0</v>
          </cell>
          <cell r="BH1617">
            <v>7410.6999999999989</v>
          </cell>
          <cell r="BI1617">
            <v>8892.84</v>
          </cell>
        </row>
        <row r="1618">
          <cell r="F1618">
            <v>3052</v>
          </cell>
          <cell r="K1618">
            <v>0</v>
          </cell>
          <cell r="L1618">
            <v>448.82352941176464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0</v>
          </cell>
          <cell r="V1618">
            <v>0</v>
          </cell>
          <cell r="X1618">
            <v>0</v>
          </cell>
          <cell r="Y1618">
            <v>0</v>
          </cell>
          <cell r="Z1618">
            <v>0</v>
          </cell>
          <cell r="AA1618">
            <v>0</v>
          </cell>
          <cell r="AB1618">
            <v>0</v>
          </cell>
          <cell r="AC1618">
            <v>2543.333333333333</v>
          </cell>
          <cell r="AD1618">
            <v>0</v>
          </cell>
          <cell r="AE1618">
            <v>0</v>
          </cell>
          <cell r="AF1618">
            <v>0</v>
          </cell>
          <cell r="AG1618">
            <v>0</v>
          </cell>
          <cell r="AH1618">
            <v>0</v>
          </cell>
          <cell r="AI1618">
            <v>0</v>
          </cell>
          <cell r="AJ1618">
            <v>0</v>
          </cell>
          <cell r="AK1618">
            <v>0</v>
          </cell>
          <cell r="AL1618">
            <v>0</v>
          </cell>
          <cell r="AM1618">
            <v>0</v>
          </cell>
          <cell r="AN1618">
            <v>0</v>
          </cell>
          <cell r="AO1618">
            <v>0</v>
          </cell>
          <cell r="AP1618">
            <v>0</v>
          </cell>
          <cell r="AT1618">
            <v>0</v>
          </cell>
          <cell r="AU1618">
            <v>0</v>
          </cell>
          <cell r="AV1618">
            <v>0</v>
          </cell>
          <cell r="AW1618">
            <v>0</v>
          </cell>
          <cell r="AX1618">
            <v>0</v>
          </cell>
          <cell r="AY1618">
            <v>0</v>
          </cell>
          <cell r="AZ1618">
            <v>0</v>
          </cell>
          <cell r="BA1618">
            <v>0</v>
          </cell>
          <cell r="BB1618">
            <v>0</v>
          </cell>
          <cell r="BG1618">
            <v>0</v>
          </cell>
          <cell r="BH1618">
            <v>2543.333333333333</v>
          </cell>
          <cell r="BI1618">
            <v>3052</v>
          </cell>
        </row>
        <row r="1619">
          <cell r="F1619">
            <v>16382.94</v>
          </cell>
          <cell r="K1619">
            <v>0</v>
          </cell>
          <cell r="L1619">
            <v>2409.2558823529412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0</v>
          </cell>
          <cell r="V1619">
            <v>0</v>
          </cell>
          <cell r="X1619">
            <v>0</v>
          </cell>
          <cell r="Y1619">
            <v>0</v>
          </cell>
          <cell r="Z1619">
            <v>0</v>
          </cell>
          <cell r="AA1619">
            <v>0</v>
          </cell>
          <cell r="AB1619">
            <v>0</v>
          </cell>
          <cell r="AC1619">
            <v>13652.45</v>
          </cell>
          <cell r="AD1619">
            <v>0</v>
          </cell>
          <cell r="AE1619">
            <v>0</v>
          </cell>
          <cell r="AF1619">
            <v>0</v>
          </cell>
          <cell r="AG1619">
            <v>0</v>
          </cell>
          <cell r="AH1619">
            <v>0</v>
          </cell>
          <cell r="AI1619">
            <v>0</v>
          </cell>
          <cell r="AJ1619">
            <v>0</v>
          </cell>
          <cell r="AK1619">
            <v>0</v>
          </cell>
          <cell r="AL1619">
            <v>0</v>
          </cell>
          <cell r="AM1619">
            <v>0</v>
          </cell>
          <cell r="AN1619">
            <v>0</v>
          </cell>
          <cell r="AO1619">
            <v>0</v>
          </cell>
          <cell r="AP1619">
            <v>0</v>
          </cell>
          <cell r="AT1619">
            <v>0</v>
          </cell>
          <cell r="AU1619">
            <v>0</v>
          </cell>
          <cell r="AV1619">
            <v>0</v>
          </cell>
          <cell r="AW1619">
            <v>0</v>
          </cell>
          <cell r="AX1619">
            <v>0</v>
          </cell>
          <cell r="AY1619">
            <v>0</v>
          </cell>
          <cell r="AZ1619">
            <v>0</v>
          </cell>
          <cell r="BA1619">
            <v>0</v>
          </cell>
          <cell r="BB1619">
            <v>0</v>
          </cell>
          <cell r="BG1619">
            <v>0</v>
          </cell>
          <cell r="BH1619">
            <v>13652.45</v>
          </cell>
          <cell r="BI1619">
            <v>16382.94</v>
          </cell>
        </row>
        <row r="1620">
          <cell r="F1620">
            <v>45987.200000000004</v>
          </cell>
          <cell r="K1620">
            <v>0</v>
          </cell>
          <cell r="L1620">
            <v>6762.823529411764</v>
          </cell>
          <cell r="M1620">
            <v>0</v>
          </cell>
          <cell r="N1620">
            <v>0</v>
          </cell>
          <cell r="O1620">
            <v>0</v>
          </cell>
          <cell r="P1620">
            <v>0</v>
          </cell>
          <cell r="Q1620">
            <v>0</v>
          </cell>
          <cell r="R1620">
            <v>0</v>
          </cell>
          <cell r="S1620">
            <v>0</v>
          </cell>
          <cell r="T1620">
            <v>0</v>
          </cell>
          <cell r="U1620">
            <v>0</v>
          </cell>
          <cell r="V1620">
            <v>0</v>
          </cell>
          <cell r="X1620">
            <v>0</v>
          </cell>
          <cell r="Y1620">
            <v>0</v>
          </cell>
          <cell r="Z1620">
            <v>0</v>
          </cell>
          <cell r="AA1620">
            <v>0</v>
          </cell>
          <cell r="AB1620">
            <v>0</v>
          </cell>
          <cell r="AC1620">
            <v>38322.666666666672</v>
          </cell>
          <cell r="AD1620">
            <v>0</v>
          </cell>
          <cell r="AE1620">
            <v>0</v>
          </cell>
          <cell r="AF1620">
            <v>0</v>
          </cell>
          <cell r="AG1620">
            <v>0</v>
          </cell>
          <cell r="AH1620">
            <v>0</v>
          </cell>
          <cell r="AI1620">
            <v>0</v>
          </cell>
          <cell r="AJ1620">
            <v>0</v>
          </cell>
          <cell r="AK1620">
            <v>0</v>
          </cell>
          <cell r="AL1620">
            <v>0</v>
          </cell>
          <cell r="AM1620">
            <v>0</v>
          </cell>
          <cell r="AN1620">
            <v>0</v>
          </cell>
          <cell r="AO1620">
            <v>0</v>
          </cell>
          <cell r="AP1620">
            <v>0</v>
          </cell>
          <cell r="AT1620">
            <v>0</v>
          </cell>
          <cell r="AU1620">
            <v>0</v>
          </cell>
          <cell r="AV1620">
            <v>0</v>
          </cell>
          <cell r="AW1620">
            <v>0</v>
          </cell>
          <cell r="AX1620">
            <v>0</v>
          </cell>
          <cell r="AY1620">
            <v>0</v>
          </cell>
          <cell r="AZ1620">
            <v>0</v>
          </cell>
          <cell r="BA1620">
            <v>0</v>
          </cell>
          <cell r="BB1620">
            <v>0</v>
          </cell>
          <cell r="BG1620">
            <v>0</v>
          </cell>
          <cell r="BH1620">
            <v>38322.666666666672</v>
          </cell>
          <cell r="BI1620">
            <v>45987.200000000004</v>
          </cell>
        </row>
        <row r="1621">
          <cell r="F1621">
            <v>19831.98</v>
          </cell>
          <cell r="K1621">
            <v>0</v>
          </cell>
          <cell r="L1621">
            <v>2916.4676470588233</v>
          </cell>
          <cell r="M1621">
            <v>0</v>
          </cell>
          <cell r="N1621">
            <v>0</v>
          </cell>
          <cell r="O1621">
            <v>0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  <cell r="T1621">
            <v>0</v>
          </cell>
          <cell r="U1621">
            <v>0</v>
          </cell>
          <cell r="V1621">
            <v>0</v>
          </cell>
          <cell r="X1621">
            <v>0</v>
          </cell>
          <cell r="Y1621">
            <v>0</v>
          </cell>
          <cell r="Z1621">
            <v>0</v>
          </cell>
          <cell r="AA1621">
            <v>0</v>
          </cell>
          <cell r="AB1621">
            <v>0</v>
          </cell>
          <cell r="AC1621">
            <v>16526.650000000001</v>
          </cell>
          <cell r="AD1621">
            <v>0</v>
          </cell>
          <cell r="AE1621">
            <v>0</v>
          </cell>
          <cell r="AF1621">
            <v>0</v>
          </cell>
          <cell r="AG1621">
            <v>0</v>
          </cell>
          <cell r="AH1621">
            <v>0</v>
          </cell>
          <cell r="AI1621">
            <v>0</v>
          </cell>
          <cell r="AJ1621">
            <v>0</v>
          </cell>
          <cell r="AK1621">
            <v>0</v>
          </cell>
          <cell r="AL1621">
            <v>0</v>
          </cell>
          <cell r="AM1621">
            <v>0</v>
          </cell>
          <cell r="AN1621">
            <v>0</v>
          </cell>
          <cell r="AO1621">
            <v>0</v>
          </cell>
          <cell r="AP1621">
            <v>0</v>
          </cell>
          <cell r="AT1621">
            <v>0</v>
          </cell>
          <cell r="AU1621">
            <v>0</v>
          </cell>
          <cell r="AV1621">
            <v>0</v>
          </cell>
          <cell r="AW1621">
            <v>0</v>
          </cell>
          <cell r="AX1621">
            <v>0</v>
          </cell>
          <cell r="AY1621">
            <v>0</v>
          </cell>
          <cell r="AZ1621">
            <v>0</v>
          </cell>
          <cell r="BA1621">
            <v>0</v>
          </cell>
          <cell r="BB1621">
            <v>0</v>
          </cell>
          <cell r="BG1621">
            <v>0</v>
          </cell>
          <cell r="BH1621">
            <v>16526.650000000001</v>
          </cell>
          <cell r="BI1621">
            <v>19831.98</v>
          </cell>
        </row>
        <row r="1622">
          <cell r="F1622">
            <v>395.28999999999996</v>
          </cell>
          <cell r="K1622">
            <v>0</v>
          </cell>
          <cell r="L1622">
            <v>58.130882352941164</v>
          </cell>
          <cell r="M1622">
            <v>0</v>
          </cell>
          <cell r="N1622">
            <v>0</v>
          </cell>
          <cell r="O1622">
            <v>0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0</v>
          </cell>
          <cell r="V1622">
            <v>0</v>
          </cell>
          <cell r="X1622">
            <v>0</v>
          </cell>
          <cell r="Y1622">
            <v>0</v>
          </cell>
          <cell r="Z1622">
            <v>0</v>
          </cell>
          <cell r="AA1622">
            <v>0</v>
          </cell>
          <cell r="AB1622">
            <v>0</v>
          </cell>
          <cell r="AC1622">
            <v>329.4083333333333</v>
          </cell>
          <cell r="AD1622">
            <v>0</v>
          </cell>
          <cell r="AE1622">
            <v>0</v>
          </cell>
          <cell r="AF1622">
            <v>0</v>
          </cell>
          <cell r="AG1622">
            <v>0</v>
          </cell>
          <cell r="AH1622">
            <v>0</v>
          </cell>
          <cell r="AI1622">
            <v>0</v>
          </cell>
          <cell r="AJ1622">
            <v>0</v>
          </cell>
          <cell r="AK1622">
            <v>0</v>
          </cell>
          <cell r="AL1622">
            <v>0</v>
          </cell>
          <cell r="AM1622">
            <v>0</v>
          </cell>
          <cell r="AN1622">
            <v>0</v>
          </cell>
          <cell r="AO1622">
            <v>0</v>
          </cell>
          <cell r="AP1622">
            <v>0</v>
          </cell>
          <cell r="AT1622">
            <v>0</v>
          </cell>
          <cell r="AU1622">
            <v>0</v>
          </cell>
          <cell r="AV1622">
            <v>0</v>
          </cell>
          <cell r="AW1622">
            <v>0</v>
          </cell>
          <cell r="AX1622">
            <v>0</v>
          </cell>
          <cell r="AY1622">
            <v>0</v>
          </cell>
          <cell r="AZ1622">
            <v>0</v>
          </cell>
          <cell r="BA1622">
            <v>0</v>
          </cell>
          <cell r="BB1622">
            <v>0</v>
          </cell>
          <cell r="BG1622">
            <v>0</v>
          </cell>
          <cell r="BH1622">
            <v>329.4083333333333</v>
          </cell>
          <cell r="BI1622">
            <v>395.28999999999996</v>
          </cell>
        </row>
        <row r="1623">
          <cell r="F1623">
            <v>521.01</v>
          </cell>
          <cell r="K1623">
            <v>0</v>
          </cell>
          <cell r="L1623">
            <v>76.619117647058829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0</v>
          </cell>
          <cell r="R1623">
            <v>0</v>
          </cell>
          <cell r="S1623">
            <v>0</v>
          </cell>
          <cell r="T1623">
            <v>0</v>
          </cell>
          <cell r="U1623">
            <v>0</v>
          </cell>
          <cell r="V1623">
            <v>0</v>
          </cell>
          <cell r="X1623">
            <v>0</v>
          </cell>
          <cell r="Y1623">
            <v>0</v>
          </cell>
          <cell r="Z1623">
            <v>0</v>
          </cell>
          <cell r="AA1623">
            <v>0</v>
          </cell>
          <cell r="AB1623">
            <v>0</v>
          </cell>
          <cell r="AC1623">
            <v>434.17500000000001</v>
          </cell>
          <cell r="AD1623">
            <v>0</v>
          </cell>
          <cell r="AE1623">
            <v>0</v>
          </cell>
          <cell r="AF1623">
            <v>0</v>
          </cell>
          <cell r="AG1623">
            <v>0</v>
          </cell>
          <cell r="AH1623">
            <v>0</v>
          </cell>
          <cell r="AI1623">
            <v>0</v>
          </cell>
          <cell r="AJ1623">
            <v>0</v>
          </cell>
          <cell r="AK1623">
            <v>0</v>
          </cell>
          <cell r="AL1623">
            <v>0</v>
          </cell>
          <cell r="AM1623">
            <v>0</v>
          </cell>
          <cell r="AN1623">
            <v>0</v>
          </cell>
          <cell r="AO1623">
            <v>0</v>
          </cell>
          <cell r="AP1623">
            <v>0</v>
          </cell>
          <cell r="AT1623">
            <v>0</v>
          </cell>
          <cell r="AU1623">
            <v>0</v>
          </cell>
          <cell r="AV1623">
            <v>0</v>
          </cell>
          <cell r="AW1623">
            <v>0</v>
          </cell>
          <cell r="AX1623">
            <v>0</v>
          </cell>
          <cell r="AY1623">
            <v>0</v>
          </cell>
          <cell r="AZ1623">
            <v>0</v>
          </cell>
          <cell r="BA1623">
            <v>0</v>
          </cell>
          <cell r="BB1623">
            <v>0</v>
          </cell>
          <cell r="BG1623">
            <v>0</v>
          </cell>
          <cell r="BH1623">
            <v>434.17500000000001</v>
          </cell>
          <cell r="BI1623">
            <v>521.01</v>
          </cell>
        </row>
        <row r="1624">
          <cell r="F1624">
            <v>1268.32</v>
          </cell>
          <cell r="K1624">
            <v>0</v>
          </cell>
          <cell r="L1624">
            <v>186.51764705882351</v>
          </cell>
          <cell r="M1624">
            <v>0</v>
          </cell>
          <cell r="N1624">
            <v>0</v>
          </cell>
          <cell r="O1624">
            <v>0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  <cell r="T1624">
            <v>0</v>
          </cell>
          <cell r="U1624">
            <v>0</v>
          </cell>
          <cell r="V1624">
            <v>0</v>
          </cell>
          <cell r="X1624">
            <v>0</v>
          </cell>
          <cell r="Y1624">
            <v>0</v>
          </cell>
          <cell r="Z1624">
            <v>0</v>
          </cell>
          <cell r="AA1624">
            <v>0</v>
          </cell>
          <cell r="AB1624">
            <v>0</v>
          </cell>
          <cell r="AC1624">
            <v>1056.9333333333332</v>
          </cell>
          <cell r="AD1624">
            <v>0</v>
          </cell>
          <cell r="AE1624">
            <v>0</v>
          </cell>
          <cell r="AF1624">
            <v>0</v>
          </cell>
          <cell r="AG1624">
            <v>0</v>
          </cell>
          <cell r="AH1624">
            <v>0</v>
          </cell>
          <cell r="AI1624">
            <v>0</v>
          </cell>
          <cell r="AJ1624">
            <v>0</v>
          </cell>
          <cell r="AK1624">
            <v>0</v>
          </cell>
          <cell r="AL1624">
            <v>0</v>
          </cell>
          <cell r="AM1624">
            <v>0</v>
          </cell>
          <cell r="AN1624">
            <v>0</v>
          </cell>
          <cell r="AO1624">
            <v>0</v>
          </cell>
          <cell r="AP1624">
            <v>0</v>
          </cell>
          <cell r="AT1624">
            <v>0</v>
          </cell>
          <cell r="AU1624">
            <v>0</v>
          </cell>
          <cell r="AV1624">
            <v>0</v>
          </cell>
          <cell r="AW1624">
            <v>0</v>
          </cell>
          <cell r="AX1624">
            <v>0</v>
          </cell>
          <cell r="AY1624">
            <v>0</v>
          </cell>
          <cell r="AZ1624">
            <v>0</v>
          </cell>
          <cell r="BA1624">
            <v>0</v>
          </cell>
          <cell r="BB1624">
            <v>0</v>
          </cell>
          <cell r="BG1624">
            <v>0</v>
          </cell>
          <cell r="BH1624">
            <v>1056.9333333333332</v>
          </cell>
          <cell r="BI1624">
            <v>1268.32</v>
          </cell>
        </row>
        <row r="1625">
          <cell r="F1625">
            <v>15131.76</v>
          </cell>
          <cell r="K1625">
            <v>0</v>
          </cell>
          <cell r="L1625">
            <v>2225.258823529412</v>
          </cell>
          <cell r="M1625">
            <v>0</v>
          </cell>
          <cell r="N1625">
            <v>0</v>
          </cell>
          <cell r="O1625">
            <v>0</v>
          </cell>
          <cell r="P1625">
            <v>0</v>
          </cell>
          <cell r="Q1625">
            <v>0</v>
          </cell>
          <cell r="R1625">
            <v>0</v>
          </cell>
          <cell r="S1625">
            <v>0</v>
          </cell>
          <cell r="T1625">
            <v>0</v>
          </cell>
          <cell r="U1625">
            <v>0</v>
          </cell>
          <cell r="V1625">
            <v>0</v>
          </cell>
          <cell r="X1625">
            <v>0</v>
          </cell>
          <cell r="Y1625">
            <v>0</v>
          </cell>
          <cell r="Z1625">
            <v>0</v>
          </cell>
          <cell r="AA1625">
            <v>0</v>
          </cell>
          <cell r="AB1625">
            <v>0</v>
          </cell>
          <cell r="AC1625">
            <v>12609.8</v>
          </cell>
          <cell r="AD1625">
            <v>0</v>
          </cell>
          <cell r="AE1625">
            <v>0</v>
          </cell>
          <cell r="AF1625">
            <v>0</v>
          </cell>
          <cell r="AG1625">
            <v>0</v>
          </cell>
          <cell r="AH1625">
            <v>0</v>
          </cell>
          <cell r="AI1625">
            <v>0</v>
          </cell>
          <cell r="AJ1625">
            <v>0</v>
          </cell>
          <cell r="AK1625">
            <v>0</v>
          </cell>
          <cell r="AL1625">
            <v>0</v>
          </cell>
          <cell r="AM1625">
            <v>0</v>
          </cell>
          <cell r="AN1625">
            <v>0</v>
          </cell>
          <cell r="AO1625">
            <v>0</v>
          </cell>
          <cell r="AP1625">
            <v>0</v>
          </cell>
          <cell r="AT1625">
            <v>0</v>
          </cell>
          <cell r="AU1625">
            <v>0</v>
          </cell>
          <cell r="AV1625">
            <v>0</v>
          </cell>
          <cell r="AW1625">
            <v>0</v>
          </cell>
          <cell r="AX1625">
            <v>0</v>
          </cell>
          <cell r="AY1625">
            <v>0</v>
          </cell>
          <cell r="AZ1625">
            <v>0</v>
          </cell>
          <cell r="BA1625">
            <v>0</v>
          </cell>
          <cell r="BB1625">
            <v>0</v>
          </cell>
          <cell r="BG1625">
            <v>0</v>
          </cell>
          <cell r="BH1625">
            <v>12609.8</v>
          </cell>
          <cell r="BI1625">
            <v>15131.76</v>
          </cell>
        </row>
        <row r="1626">
          <cell r="F1626">
            <v>37627.519999999997</v>
          </cell>
          <cell r="K1626">
            <v>0</v>
          </cell>
          <cell r="L1626">
            <v>5533.4588235294123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  <cell r="R1626">
            <v>0</v>
          </cell>
          <cell r="S1626">
            <v>0</v>
          </cell>
          <cell r="T1626">
            <v>0</v>
          </cell>
          <cell r="U1626">
            <v>0</v>
          </cell>
          <cell r="V1626">
            <v>0</v>
          </cell>
          <cell r="X1626">
            <v>0</v>
          </cell>
          <cell r="Y1626">
            <v>0</v>
          </cell>
          <cell r="Z1626">
            <v>0</v>
          </cell>
          <cell r="AA1626">
            <v>0</v>
          </cell>
          <cell r="AB1626">
            <v>0</v>
          </cell>
          <cell r="AC1626">
            <v>31356.266666666663</v>
          </cell>
          <cell r="AD1626">
            <v>0</v>
          </cell>
          <cell r="AE1626">
            <v>0</v>
          </cell>
          <cell r="AF1626">
            <v>0</v>
          </cell>
          <cell r="AG1626">
            <v>0</v>
          </cell>
          <cell r="AH1626">
            <v>0</v>
          </cell>
          <cell r="AI1626">
            <v>0</v>
          </cell>
          <cell r="AJ1626">
            <v>0</v>
          </cell>
          <cell r="AK1626">
            <v>0</v>
          </cell>
          <cell r="AL1626">
            <v>0</v>
          </cell>
          <cell r="AM1626">
            <v>0</v>
          </cell>
          <cell r="AN1626">
            <v>0</v>
          </cell>
          <cell r="AO1626">
            <v>0</v>
          </cell>
          <cell r="AP1626">
            <v>0</v>
          </cell>
          <cell r="AT1626">
            <v>0</v>
          </cell>
          <cell r="AU1626">
            <v>0</v>
          </cell>
          <cell r="AV1626">
            <v>0</v>
          </cell>
          <cell r="AW1626">
            <v>0</v>
          </cell>
          <cell r="AX1626">
            <v>0</v>
          </cell>
          <cell r="AY1626">
            <v>0</v>
          </cell>
          <cell r="AZ1626">
            <v>0</v>
          </cell>
          <cell r="BA1626">
            <v>0</v>
          </cell>
          <cell r="BB1626">
            <v>0</v>
          </cell>
          <cell r="BG1626">
            <v>0</v>
          </cell>
          <cell r="BH1626">
            <v>31356.266666666663</v>
          </cell>
          <cell r="BI1626">
            <v>37627.519999999997</v>
          </cell>
        </row>
        <row r="1627">
          <cell r="F1627">
            <v>877.33</v>
          </cell>
          <cell r="K1627">
            <v>0</v>
          </cell>
          <cell r="L1627">
            <v>129.01911764705883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  <cell r="T1627">
            <v>0</v>
          </cell>
          <cell r="U1627">
            <v>0</v>
          </cell>
          <cell r="V1627">
            <v>0</v>
          </cell>
          <cell r="X1627">
            <v>0</v>
          </cell>
          <cell r="Y1627">
            <v>0</v>
          </cell>
          <cell r="Z1627">
            <v>0</v>
          </cell>
          <cell r="AA1627">
            <v>0</v>
          </cell>
          <cell r="AB1627">
            <v>0</v>
          </cell>
          <cell r="AC1627">
            <v>731.10833333333335</v>
          </cell>
          <cell r="AD1627">
            <v>0</v>
          </cell>
          <cell r="AE1627">
            <v>0</v>
          </cell>
          <cell r="AF1627">
            <v>0</v>
          </cell>
          <cell r="AG1627">
            <v>0</v>
          </cell>
          <cell r="AH1627">
            <v>0</v>
          </cell>
          <cell r="AI1627">
            <v>0</v>
          </cell>
          <cell r="AJ1627">
            <v>0</v>
          </cell>
          <cell r="AK1627">
            <v>0</v>
          </cell>
          <cell r="AL1627">
            <v>0</v>
          </cell>
          <cell r="AM1627">
            <v>0</v>
          </cell>
          <cell r="AN1627">
            <v>0</v>
          </cell>
          <cell r="AO1627">
            <v>0</v>
          </cell>
          <cell r="AP1627">
            <v>0</v>
          </cell>
          <cell r="AT1627">
            <v>0</v>
          </cell>
          <cell r="AU1627">
            <v>0</v>
          </cell>
          <cell r="AV1627">
            <v>0</v>
          </cell>
          <cell r="AW1627">
            <v>0</v>
          </cell>
          <cell r="AX1627">
            <v>0</v>
          </cell>
          <cell r="AY1627">
            <v>0</v>
          </cell>
          <cell r="AZ1627">
            <v>0</v>
          </cell>
          <cell r="BA1627">
            <v>0</v>
          </cell>
          <cell r="BB1627">
            <v>0</v>
          </cell>
          <cell r="BG1627">
            <v>0</v>
          </cell>
          <cell r="BH1627">
            <v>731.10833333333335</v>
          </cell>
          <cell r="BI1627">
            <v>877.33</v>
          </cell>
        </row>
        <row r="1628">
          <cell r="F1628">
            <v>2632.02</v>
          </cell>
          <cell r="K1628">
            <v>0</v>
          </cell>
          <cell r="L1628">
            <v>387.06176470588241</v>
          </cell>
          <cell r="M1628">
            <v>0</v>
          </cell>
          <cell r="N1628">
            <v>0</v>
          </cell>
          <cell r="O1628">
            <v>0</v>
          </cell>
          <cell r="P1628">
            <v>0</v>
          </cell>
          <cell r="Q1628">
            <v>0</v>
          </cell>
          <cell r="R1628">
            <v>0</v>
          </cell>
          <cell r="S1628">
            <v>0</v>
          </cell>
          <cell r="T1628">
            <v>0</v>
          </cell>
          <cell r="U1628">
            <v>0</v>
          </cell>
          <cell r="V1628">
            <v>0</v>
          </cell>
          <cell r="X1628">
            <v>0</v>
          </cell>
          <cell r="Y1628">
            <v>0</v>
          </cell>
          <cell r="Z1628">
            <v>0</v>
          </cell>
          <cell r="AA1628">
            <v>0</v>
          </cell>
          <cell r="AB1628">
            <v>0</v>
          </cell>
          <cell r="AC1628">
            <v>2193.35</v>
          </cell>
          <cell r="AD1628">
            <v>0</v>
          </cell>
          <cell r="AE1628">
            <v>0</v>
          </cell>
          <cell r="AF1628">
            <v>0</v>
          </cell>
          <cell r="AG1628">
            <v>0</v>
          </cell>
          <cell r="AH1628">
            <v>0</v>
          </cell>
          <cell r="AI1628">
            <v>0</v>
          </cell>
          <cell r="AJ1628">
            <v>0</v>
          </cell>
          <cell r="AK1628">
            <v>0</v>
          </cell>
          <cell r="AL1628">
            <v>0</v>
          </cell>
          <cell r="AM1628">
            <v>0</v>
          </cell>
          <cell r="AN1628">
            <v>0</v>
          </cell>
          <cell r="AO1628">
            <v>0</v>
          </cell>
          <cell r="AP1628">
            <v>0</v>
          </cell>
          <cell r="AT1628">
            <v>0</v>
          </cell>
          <cell r="AU1628">
            <v>0</v>
          </cell>
          <cell r="AV1628">
            <v>0</v>
          </cell>
          <cell r="AW1628">
            <v>0</v>
          </cell>
          <cell r="AX1628">
            <v>0</v>
          </cell>
          <cell r="AY1628">
            <v>0</v>
          </cell>
          <cell r="AZ1628">
            <v>0</v>
          </cell>
          <cell r="BA1628">
            <v>0</v>
          </cell>
          <cell r="BB1628">
            <v>0</v>
          </cell>
          <cell r="BG1628">
            <v>0</v>
          </cell>
          <cell r="BH1628">
            <v>2193.35</v>
          </cell>
          <cell r="BI1628">
            <v>2632.02</v>
          </cell>
        </row>
        <row r="1629">
          <cell r="F1629">
            <v>152</v>
          </cell>
          <cell r="K1629">
            <v>0</v>
          </cell>
          <cell r="L1629">
            <v>22.352941176470587</v>
          </cell>
          <cell r="M1629">
            <v>0</v>
          </cell>
          <cell r="N1629">
            <v>0</v>
          </cell>
          <cell r="O1629">
            <v>0</v>
          </cell>
          <cell r="P1629">
            <v>0</v>
          </cell>
          <cell r="Q1629">
            <v>0</v>
          </cell>
          <cell r="R1629">
            <v>0</v>
          </cell>
          <cell r="S1629">
            <v>0</v>
          </cell>
          <cell r="T1629">
            <v>0</v>
          </cell>
          <cell r="U1629">
            <v>0</v>
          </cell>
          <cell r="V1629">
            <v>0</v>
          </cell>
          <cell r="X1629">
            <v>0</v>
          </cell>
          <cell r="Y1629">
            <v>0</v>
          </cell>
          <cell r="Z1629">
            <v>0</v>
          </cell>
          <cell r="AA1629">
            <v>0</v>
          </cell>
          <cell r="AB1629">
            <v>0</v>
          </cell>
          <cell r="AC1629">
            <v>126.66666666666666</v>
          </cell>
          <cell r="AD1629">
            <v>0</v>
          </cell>
          <cell r="AE1629">
            <v>0</v>
          </cell>
          <cell r="AF1629">
            <v>0</v>
          </cell>
          <cell r="AG1629">
            <v>0</v>
          </cell>
          <cell r="AH1629">
            <v>0</v>
          </cell>
          <cell r="AI1629">
            <v>0</v>
          </cell>
          <cell r="AJ1629">
            <v>0</v>
          </cell>
          <cell r="AK1629">
            <v>0</v>
          </cell>
          <cell r="AL1629">
            <v>0</v>
          </cell>
          <cell r="AM1629">
            <v>0</v>
          </cell>
          <cell r="AN1629">
            <v>0</v>
          </cell>
          <cell r="AO1629">
            <v>0</v>
          </cell>
          <cell r="AP1629">
            <v>0</v>
          </cell>
          <cell r="AT1629">
            <v>0</v>
          </cell>
          <cell r="AU1629">
            <v>0</v>
          </cell>
          <cell r="AV1629">
            <v>0</v>
          </cell>
          <cell r="AW1629">
            <v>0</v>
          </cell>
          <cell r="AX1629">
            <v>0</v>
          </cell>
          <cell r="AY1629">
            <v>0</v>
          </cell>
          <cell r="AZ1629">
            <v>0</v>
          </cell>
          <cell r="BA1629">
            <v>0</v>
          </cell>
          <cell r="BB1629">
            <v>0</v>
          </cell>
          <cell r="BG1629">
            <v>0</v>
          </cell>
          <cell r="BH1629">
            <v>126.66666666666666</v>
          </cell>
          <cell r="BI1629">
            <v>152</v>
          </cell>
        </row>
        <row r="1630">
          <cell r="F1630">
            <v>12179.52</v>
          </cell>
          <cell r="K1630">
            <v>0</v>
          </cell>
          <cell r="L1630">
            <v>1791.1058823529413</v>
          </cell>
          <cell r="M1630">
            <v>0</v>
          </cell>
          <cell r="N1630">
            <v>0</v>
          </cell>
          <cell r="O1630">
            <v>0</v>
          </cell>
          <cell r="P1630">
            <v>0</v>
          </cell>
          <cell r="Q1630">
            <v>0</v>
          </cell>
          <cell r="R1630">
            <v>0</v>
          </cell>
          <cell r="S1630">
            <v>0</v>
          </cell>
          <cell r="T1630">
            <v>0</v>
          </cell>
          <cell r="U1630">
            <v>0</v>
          </cell>
          <cell r="V1630">
            <v>0</v>
          </cell>
          <cell r="X1630">
            <v>0</v>
          </cell>
          <cell r="Y1630">
            <v>0</v>
          </cell>
          <cell r="Z1630">
            <v>0</v>
          </cell>
          <cell r="AA1630">
            <v>0</v>
          </cell>
          <cell r="AB1630">
            <v>0</v>
          </cell>
          <cell r="AC1630">
            <v>10149.6</v>
          </cell>
          <cell r="AD1630">
            <v>0</v>
          </cell>
          <cell r="AE1630">
            <v>0</v>
          </cell>
          <cell r="AF1630">
            <v>0</v>
          </cell>
          <cell r="AG1630">
            <v>0</v>
          </cell>
          <cell r="AH1630">
            <v>0</v>
          </cell>
          <cell r="AI1630">
            <v>0</v>
          </cell>
          <cell r="AJ1630">
            <v>0</v>
          </cell>
          <cell r="AK1630">
            <v>0</v>
          </cell>
          <cell r="AL1630">
            <v>0</v>
          </cell>
          <cell r="AM1630">
            <v>0</v>
          </cell>
          <cell r="AN1630">
            <v>0</v>
          </cell>
          <cell r="AO1630">
            <v>0</v>
          </cell>
          <cell r="AP1630">
            <v>0</v>
          </cell>
          <cell r="AT1630">
            <v>0</v>
          </cell>
          <cell r="AU1630">
            <v>0</v>
          </cell>
          <cell r="AV1630">
            <v>0</v>
          </cell>
          <cell r="AW1630">
            <v>0</v>
          </cell>
          <cell r="AX1630">
            <v>0</v>
          </cell>
          <cell r="AY1630">
            <v>0</v>
          </cell>
          <cell r="AZ1630">
            <v>0</v>
          </cell>
          <cell r="BA1630">
            <v>0</v>
          </cell>
          <cell r="BB1630">
            <v>0</v>
          </cell>
          <cell r="BG1630">
            <v>0</v>
          </cell>
          <cell r="BH1630">
            <v>10149.6</v>
          </cell>
          <cell r="BI1630">
            <v>12179.52</v>
          </cell>
        </row>
        <row r="1631">
          <cell r="F1631">
            <v>1120.94</v>
          </cell>
          <cell r="K1631">
            <v>0</v>
          </cell>
          <cell r="L1631">
            <v>164.84411764705882</v>
          </cell>
          <cell r="M1631">
            <v>0</v>
          </cell>
          <cell r="N1631">
            <v>0</v>
          </cell>
          <cell r="O1631">
            <v>0</v>
          </cell>
          <cell r="P1631">
            <v>0</v>
          </cell>
          <cell r="Q1631">
            <v>0</v>
          </cell>
          <cell r="R1631">
            <v>0</v>
          </cell>
          <cell r="S1631">
            <v>0</v>
          </cell>
          <cell r="T1631">
            <v>0</v>
          </cell>
          <cell r="U1631">
            <v>0</v>
          </cell>
          <cell r="V1631">
            <v>0</v>
          </cell>
          <cell r="X1631">
            <v>0</v>
          </cell>
          <cell r="Y1631">
            <v>0</v>
          </cell>
          <cell r="Z1631">
            <v>0</v>
          </cell>
          <cell r="AA1631">
            <v>0</v>
          </cell>
          <cell r="AB1631">
            <v>0</v>
          </cell>
          <cell r="AC1631">
            <v>934.11666666666667</v>
          </cell>
          <cell r="AD1631">
            <v>0</v>
          </cell>
          <cell r="AE1631">
            <v>0</v>
          </cell>
          <cell r="AF1631">
            <v>0</v>
          </cell>
          <cell r="AG1631">
            <v>0</v>
          </cell>
          <cell r="AH1631">
            <v>0</v>
          </cell>
          <cell r="AI1631">
            <v>0</v>
          </cell>
          <cell r="AJ1631">
            <v>0</v>
          </cell>
          <cell r="AK1631">
            <v>0</v>
          </cell>
          <cell r="AL1631">
            <v>0</v>
          </cell>
          <cell r="AM1631">
            <v>0</v>
          </cell>
          <cell r="AN1631">
            <v>0</v>
          </cell>
          <cell r="AO1631">
            <v>0</v>
          </cell>
          <cell r="AP1631">
            <v>0</v>
          </cell>
          <cell r="AT1631">
            <v>0</v>
          </cell>
          <cell r="AU1631">
            <v>0</v>
          </cell>
          <cell r="AV1631">
            <v>0</v>
          </cell>
          <cell r="AW1631">
            <v>0</v>
          </cell>
          <cell r="AX1631">
            <v>0</v>
          </cell>
          <cell r="AY1631">
            <v>0</v>
          </cell>
          <cell r="AZ1631">
            <v>0</v>
          </cell>
          <cell r="BA1631">
            <v>0</v>
          </cell>
          <cell r="BB1631">
            <v>0</v>
          </cell>
          <cell r="BG1631">
            <v>0</v>
          </cell>
          <cell r="BH1631">
            <v>934.11666666666667</v>
          </cell>
          <cell r="BI1631">
            <v>1120.94</v>
          </cell>
        </row>
        <row r="1632">
          <cell r="F1632">
            <v>171</v>
          </cell>
          <cell r="K1632">
            <v>0</v>
          </cell>
          <cell r="L1632">
            <v>25.147058823529409</v>
          </cell>
          <cell r="M1632">
            <v>0</v>
          </cell>
          <cell r="N1632">
            <v>0</v>
          </cell>
          <cell r="O1632">
            <v>0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  <cell r="T1632">
            <v>0</v>
          </cell>
          <cell r="U1632">
            <v>0</v>
          </cell>
          <cell r="V1632">
            <v>0</v>
          </cell>
          <cell r="X1632">
            <v>0</v>
          </cell>
          <cell r="Y1632">
            <v>0</v>
          </cell>
          <cell r="Z1632">
            <v>0</v>
          </cell>
          <cell r="AA1632">
            <v>0</v>
          </cell>
          <cell r="AB1632">
            <v>0</v>
          </cell>
          <cell r="AC1632">
            <v>142.5</v>
          </cell>
          <cell r="AD1632">
            <v>0</v>
          </cell>
          <cell r="AE1632">
            <v>0</v>
          </cell>
          <cell r="AF1632">
            <v>0</v>
          </cell>
          <cell r="AG1632">
            <v>0</v>
          </cell>
          <cell r="AH1632">
            <v>0</v>
          </cell>
          <cell r="AI1632">
            <v>0</v>
          </cell>
          <cell r="AJ1632">
            <v>0</v>
          </cell>
          <cell r="AK1632">
            <v>0</v>
          </cell>
          <cell r="AL1632">
            <v>0</v>
          </cell>
          <cell r="AM1632">
            <v>0</v>
          </cell>
          <cell r="AN1632">
            <v>0</v>
          </cell>
          <cell r="AO1632">
            <v>0</v>
          </cell>
          <cell r="AP1632">
            <v>0</v>
          </cell>
          <cell r="AT1632">
            <v>0</v>
          </cell>
          <cell r="AU1632">
            <v>0</v>
          </cell>
          <cell r="AV1632">
            <v>0</v>
          </cell>
          <cell r="AW1632">
            <v>0</v>
          </cell>
          <cell r="AX1632">
            <v>0</v>
          </cell>
          <cell r="AY1632">
            <v>0</v>
          </cell>
          <cell r="AZ1632">
            <v>0</v>
          </cell>
          <cell r="BA1632">
            <v>0</v>
          </cell>
          <cell r="BB1632">
            <v>0</v>
          </cell>
          <cell r="BG1632">
            <v>0</v>
          </cell>
          <cell r="BH1632">
            <v>142.5</v>
          </cell>
          <cell r="BI1632">
            <v>171</v>
          </cell>
        </row>
        <row r="1633">
          <cell r="F1633">
            <v>384.75</v>
          </cell>
          <cell r="K1633">
            <v>0</v>
          </cell>
          <cell r="L1633">
            <v>56.580882352941174</v>
          </cell>
          <cell r="M1633">
            <v>0</v>
          </cell>
          <cell r="N1633">
            <v>0</v>
          </cell>
          <cell r="O1633">
            <v>0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0</v>
          </cell>
          <cell r="V1633">
            <v>0</v>
          </cell>
          <cell r="X1633">
            <v>0</v>
          </cell>
          <cell r="Y1633">
            <v>0</v>
          </cell>
          <cell r="Z1633">
            <v>0</v>
          </cell>
          <cell r="AA1633">
            <v>0</v>
          </cell>
          <cell r="AB1633">
            <v>0</v>
          </cell>
          <cell r="AC1633">
            <v>320.625</v>
          </cell>
          <cell r="AD1633">
            <v>0</v>
          </cell>
          <cell r="AE1633">
            <v>0</v>
          </cell>
          <cell r="AF1633">
            <v>0</v>
          </cell>
          <cell r="AG1633">
            <v>0</v>
          </cell>
          <cell r="AH1633">
            <v>0</v>
          </cell>
          <cell r="AI1633">
            <v>0</v>
          </cell>
          <cell r="AJ1633">
            <v>0</v>
          </cell>
          <cell r="AK1633">
            <v>0</v>
          </cell>
          <cell r="AL1633">
            <v>0</v>
          </cell>
          <cell r="AM1633">
            <v>0</v>
          </cell>
          <cell r="AN1633">
            <v>0</v>
          </cell>
          <cell r="AO1633">
            <v>0</v>
          </cell>
          <cell r="AP1633">
            <v>0</v>
          </cell>
          <cell r="AT1633">
            <v>0</v>
          </cell>
          <cell r="AU1633">
            <v>0</v>
          </cell>
          <cell r="AV1633">
            <v>0</v>
          </cell>
          <cell r="AW1633">
            <v>0</v>
          </cell>
          <cell r="AX1633">
            <v>0</v>
          </cell>
          <cell r="AY1633">
            <v>0</v>
          </cell>
          <cell r="AZ1633">
            <v>0</v>
          </cell>
          <cell r="BA1633">
            <v>0</v>
          </cell>
          <cell r="BB1633">
            <v>0</v>
          </cell>
          <cell r="BG1633">
            <v>0</v>
          </cell>
          <cell r="BH1633">
            <v>320.625</v>
          </cell>
          <cell r="BI1633">
            <v>384.75</v>
          </cell>
        </row>
        <row r="1634">
          <cell r="F1634">
            <v>114.25</v>
          </cell>
          <cell r="K1634">
            <v>0</v>
          </cell>
          <cell r="L1634">
            <v>16.801470588235293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T1634">
            <v>0</v>
          </cell>
          <cell r="U1634">
            <v>0</v>
          </cell>
          <cell r="V1634">
            <v>0</v>
          </cell>
          <cell r="X1634">
            <v>0</v>
          </cell>
          <cell r="Y1634">
            <v>0</v>
          </cell>
          <cell r="Z1634">
            <v>0</v>
          </cell>
          <cell r="AA1634">
            <v>0</v>
          </cell>
          <cell r="AB1634">
            <v>0</v>
          </cell>
          <cell r="AC1634">
            <v>95.208333333333329</v>
          </cell>
          <cell r="AD1634">
            <v>0</v>
          </cell>
          <cell r="AE1634">
            <v>0</v>
          </cell>
          <cell r="AF1634">
            <v>0</v>
          </cell>
          <cell r="AG1634">
            <v>0</v>
          </cell>
          <cell r="AH1634">
            <v>0</v>
          </cell>
          <cell r="AI1634">
            <v>0</v>
          </cell>
          <cell r="AJ1634">
            <v>0</v>
          </cell>
          <cell r="AK1634">
            <v>0</v>
          </cell>
          <cell r="AL1634">
            <v>0</v>
          </cell>
          <cell r="AM1634">
            <v>0</v>
          </cell>
          <cell r="AN1634">
            <v>0</v>
          </cell>
          <cell r="AO1634">
            <v>0</v>
          </cell>
          <cell r="AP1634">
            <v>0</v>
          </cell>
          <cell r="AT1634">
            <v>0</v>
          </cell>
          <cell r="AU1634">
            <v>0</v>
          </cell>
          <cell r="AV1634">
            <v>0</v>
          </cell>
          <cell r="AW1634">
            <v>0</v>
          </cell>
          <cell r="AX1634">
            <v>0</v>
          </cell>
          <cell r="AY1634">
            <v>0</v>
          </cell>
          <cell r="AZ1634">
            <v>0</v>
          </cell>
          <cell r="BA1634">
            <v>0</v>
          </cell>
          <cell r="BB1634">
            <v>0</v>
          </cell>
          <cell r="BG1634">
            <v>0</v>
          </cell>
          <cell r="BH1634">
            <v>95.208333333333329</v>
          </cell>
          <cell r="BI1634">
            <v>114.25</v>
          </cell>
        </row>
        <row r="1635">
          <cell r="F1635">
            <v>114.25</v>
          </cell>
          <cell r="K1635">
            <v>0</v>
          </cell>
          <cell r="L1635">
            <v>16.801470588235293</v>
          </cell>
          <cell r="M1635">
            <v>0</v>
          </cell>
          <cell r="N1635">
            <v>0</v>
          </cell>
          <cell r="O1635">
            <v>0</v>
          </cell>
          <cell r="P1635">
            <v>0</v>
          </cell>
          <cell r="Q1635">
            <v>0</v>
          </cell>
          <cell r="R1635">
            <v>0</v>
          </cell>
          <cell r="S1635">
            <v>0</v>
          </cell>
          <cell r="T1635">
            <v>0</v>
          </cell>
          <cell r="U1635">
            <v>0</v>
          </cell>
          <cell r="V1635">
            <v>0</v>
          </cell>
          <cell r="X1635">
            <v>0</v>
          </cell>
          <cell r="Y1635">
            <v>0</v>
          </cell>
          <cell r="Z1635">
            <v>0</v>
          </cell>
          <cell r="AA1635">
            <v>0</v>
          </cell>
          <cell r="AB1635">
            <v>0</v>
          </cell>
          <cell r="AC1635">
            <v>95.208333333333329</v>
          </cell>
          <cell r="AD1635">
            <v>0</v>
          </cell>
          <cell r="AE1635">
            <v>0</v>
          </cell>
          <cell r="AF1635">
            <v>0</v>
          </cell>
          <cell r="AG1635">
            <v>0</v>
          </cell>
          <cell r="AH1635">
            <v>0</v>
          </cell>
          <cell r="AI1635">
            <v>0</v>
          </cell>
          <cell r="AJ1635">
            <v>0</v>
          </cell>
          <cell r="AK1635">
            <v>0</v>
          </cell>
          <cell r="AL1635">
            <v>0</v>
          </cell>
          <cell r="AM1635">
            <v>0</v>
          </cell>
          <cell r="AN1635">
            <v>0</v>
          </cell>
          <cell r="AO1635">
            <v>0</v>
          </cell>
          <cell r="AP1635">
            <v>0</v>
          </cell>
          <cell r="AT1635">
            <v>0</v>
          </cell>
          <cell r="AU1635">
            <v>0</v>
          </cell>
          <cell r="AV1635">
            <v>0</v>
          </cell>
          <cell r="AW1635">
            <v>0</v>
          </cell>
          <cell r="AX1635">
            <v>0</v>
          </cell>
          <cell r="AY1635">
            <v>0</v>
          </cell>
          <cell r="AZ1635">
            <v>0</v>
          </cell>
          <cell r="BA1635">
            <v>0</v>
          </cell>
          <cell r="BB1635">
            <v>0</v>
          </cell>
          <cell r="BG1635">
            <v>0</v>
          </cell>
          <cell r="BH1635">
            <v>95.208333333333329</v>
          </cell>
          <cell r="BI1635">
            <v>114.25</v>
          </cell>
        </row>
        <row r="1636">
          <cell r="F1636">
            <v>475</v>
          </cell>
          <cell r="K1636">
            <v>0</v>
          </cell>
          <cell r="L1636">
            <v>69.852941176470594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  <cell r="R1636">
            <v>0</v>
          </cell>
          <cell r="S1636">
            <v>0</v>
          </cell>
          <cell r="T1636">
            <v>0</v>
          </cell>
          <cell r="U1636">
            <v>0</v>
          </cell>
          <cell r="V1636">
            <v>0</v>
          </cell>
          <cell r="X1636">
            <v>0</v>
          </cell>
          <cell r="Y1636">
            <v>0</v>
          </cell>
          <cell r="Z1636">
            <v>0</v>
          </cell>
          <cell r="AA1636">
            <v>0</v>
          </cell>
          <cell r="AB1636">
            <v>0</v>
          </cell>
          <cell r="AC1636">
            <v>395.83333333333337</v>
          </cell>
          <cell r="AD1636">
            <v>0</v>
          </cell>
          <cell r="AE1636">
            <v>0</v>
          </cell>
          <cell r="AF1636">
            <v>0</v>
          </cell>
          <cell r="AG1636">
            <v>0</v>
          </cell>
          <cell r="AH1636">
            <v>0</v>
          </cell>
          <cell r="AI1636">
            <v>0</v>
          </cell>
          <cell r="AJ1636">
            <v>0</v>
          </cell>
          <cell r="AK1636">
            <v>0</v>
          </cell>
          <cell r="AL1636">
            <v>0</v>
          </cell>
          <cell r="AM1636">
            <v>0</v>
          </cell>
          <cell r="AN1636">
            <v>0</v>
          </cell>
          <cell r="AO1636">
            <v>0</v>
          </cell>
          <cell r="AP1636">
            <v>0</v>
          </cell>
          <cell r="AT1636">
            <v>0</v>
          </cell>
          <cell r="AU1636">
            <v>0</v>
          </cell>
          <cell r="AV1636">
            <v>0</v>
          </cell>
          <cell r="AW1636">
            <v>0</v>
          </cell>
          <cell r="AX1636">
            <v>0</v>
          </cell>
          <cell r="AY1636">
            <v>0</v>
          </cell>
          <cell r="AZ1636">
            <v>0</v>
          </cell>
          <cell r="BA1636">
            <v>0</v>
          </cell>
          <cell r="BB1636">
            <v>0</v>
          </cell>
          <cell r="BG1636">
            <v>0</v>
          </cell>
          <cell r="BH1636">
            <v>395.83333333333337</v>
          </cell>
          <cell r="BI1636">
            <v>475</v>
          </cell>
        </row>
        <row r="1637">
          <cell r="F1637">
            <v>9218.4000000000015</v>
          </cell>
          <cell r="K1637">
            <v>0</v>
          </cell>
          <cell r="L1637">
            <v>1355.6470588235293</v>
          </cell>
          <cell r="M1637">
            <v>0</v>
          </cell>
          <cell r="N1637">
            <v>0</v>
          </cell>
          <cell r="O1637">
            <v>0</v>
          </cell>
          <cell r="P1637">
            <v>0</v>
          </cell>
          <cell r="Q1637">
            <v>0</v>
          </cell>
          <cell r="R1637">
            <v>0</v>
          </cell>
          <cell r="S1637">
            <v>0</v>
          </cell>
          <cell r="T1637">
            <v>0</v>
          </cell>
          <cell r="U1637">
            <v>0</v>
          </cell>
          <cell r="V1637">
            <v>0</v>
          </cell>
          <cell r="X1637">
            <v>0</v>
          </cell>
          <cell r="Y1637">
            <v>0</v>
          </cell>
          <cell r="Z1637">
            <v>0</v>
          </cell>
          <cell r="AA1637">
            <v>0</v>
          </cell>
          <cell r="AB1637">
            <v>0</v>
          </cell>
          <cell r="AC1637">
            <v>7682</v>
          </cell>
          <cell r="AD1637">
            <v>0</v>
          </cell>
          <cell r="AE1637">
            <v>0</v>
          </cell>
          <cell r="AF1637">
            <v>0</v>
          </cell>
          <cell r="AG1637">
            <v>0</v>
          </cell>
          <cell r="AH1637">
            <v>0</v>
          </cell>
          <cell r="AI1637">
            <v>0</v>
          </cell>
          <cell r="AJ1637">
            <v>0</v>
          </cell>
          <cell r="AK1637">
            <v>0</v>
          </cell>
          <cell r="AL1637">
            <v>0</v>
          </cell>
          <cell r="AM1637">
            <v>0</v>
          </cell>
          <cell r="AN1637">
            <v>0</v>
          </cell>
          <cell r="AO1637">
            <v>0</v>
          </cell>
          <cell r="AP1637">
            <v>0</v>
          </cell>
          <cell r="AT1637">
            <v>0</v>
          </cell>
          <cell r="AU1637">
            <v>0</v>
          </cell>
          <cell r="AV1637">
            <v>0</v>
          </cell>
          <cell r="AW1637">
            <v>0</v>
          </cell>
          <cell r="AX1637">
            <v>0</v>
          </cell>
          <cell r="AY1637">
            <v>0</v>
          </cell>
          <cell r="AZ1637">
            <v>0</v>
          </cell>
          <cell r="BA1637">
            <v>0</v>
          </cell>
          <cell r="BB1637">
            <v>0</v>
          </cell>
          <cell r="BG1637">
            <v>0</v>
          </cell>
          <cell r="BH1637">
            <v>7682</v>
          </cell>
          <cell r="BI1637">
            <v>9218.4000000000015</v>
          </cell>
        </row>
        <row r="1638">
          <cell r="F1638">
            <v>1852.5</v>
          </cell>
          <cell r="K1638">
            <v>0</v>
          </cell>
          <cell r="L1638">
            <v>272.4264705882353</v>
          </cell>
          <cell r="M1638">
            <v>0</v>
          </cell>
          <cell r="N1638">
            <v>0</v>
          </cell>
          <cell r="O1638">
            <v>0</v>
          </cell>
          <cell r="P1638">
            <v>0</v>
          </cell>
          <cell r="Q1638">
            <v>0</v>
          </cell>
          <cell r="R1638">
            <v>0</v>
          </cell>
          <cell r="S1638">
            <v>0</v>
          </cell>
          <cell r="T1638">
            <v>0</v>
          </cell>
          <cell r="U1638">
            <v>0</v>
          </cell>
          <cell r="V1638">
            <v>0</v>
          </cell>
          <cell r="X1638">
            <v>0</v>
          </cell>
          <cell r="Y1638">
            <v>0</v>
          </cell>
          <cell r="Z1638">
            <v>0</v>
          </cell>
          <cell r="AA1638">
            <v>0</v>
          </cell>
          <cell r="AB1638">
            <v>0</v>
          </cell>
          <cell r="AC1638">
            <v>1543.75</v>
          </cell>
          <cell r="AD1638">
            <v>0</v>
          </cell>
          <cell r="AE1638">
            <v>0</v>
          </cell>
          <cell r="AF1638">
            <v>0</v>
          </cell>
          <cell r="AG1638">
            <v>0</v>
          </cell>
          <cell r="AH1638">
            <v>0</v>
          </cell>
          <cell r="AI1638">
            <v>0</v>
          </cell>
          <cell r="AJ1638">
            <v>0</v>
          </cell>
          <cell r="AK1638">
            <v>0</v>
          </cell>
          <cell r="AL1638">
            <v>0</v>
          </cell>
          <cell r="AM1638">
            <v>0</v>
          </cell>
          <cell r="AN1638">
            <v>0</v>
          </cell>
          <cell r="AO1638">
            <v>0</v>
          </cell>
          <cell r="AP1638">
            <v>0</v>
          </cell>
          <cell r="AT1638">
            <v>0</v>
          </cell>
          <cell r="AU1638">
            <v>0</v>
          </cell>
          <cell r="AV1638">
            <v>0</v>
          </cell>
          <cell r="AW1638">
            <v>0</v>
          </cell>
          <cell r="AX1638">
            <v>0</v>
          </cell>
          <cell r="AY1638">
            <v>0</v>
          </cell>
          <cell r="AZ1638">
            <v>0</v>
          </cell>
          <cell r="BA1638">
            <v>0</v>
          </cell>
          <cell r="BB1638">
            <v>0</v>
          </cell>
          <cell r="BG1638">
            <v>0</v>
          </cell>
          <cell r="BH1638">
            <v>1543.75</v>
          </cell>
          <cell r="BI1638">
            <v>1852.5</v>
          </cell>
        </row>
        <row r="1639">
          <cell r="F1639">
            <v>7064.64</v>
          </cell>
          <cell r="K1639">
            <v>0</v>
          </cell>
          <cell r="L1639">
            <v>1038.9176470588236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  <cell r="T1639">
            <v>0</v>
          </cell>
          <cell r="U1639">
            <v>0</v>
          </cell>
          <cell r="V1639">
            <v>0</v>
          </cell>
          <cell r="X1639">
            <v>0</v>
          </cell>
          <cell r="Y1639">
            <v>0</v>
          </cell>
          <cell r="Z1639">
            <v>0</v>
          </cell>
          <cell r="AA1639">
            <v>0</v>
          </cell>
          <cell r="AB1639">
            <v>0</v>
          </cell>
          <cell r="AC1639">
            <v>5887.2</v>
          </cell>
          <cell r="AD1639">
            <v>0</v>
          </cell>
          <cell r="AE1639">
            <v>0</v>
          </cell>
          <cell r="AF1639">
            <v>0</v>
          </cell>
          <cell r="AG1639">
            <v>0</v>
          </cell>
          <cell r="AH1639">
            <v>0</v>
          </cell>
          <cell r="AI1639">
            <v>0</v>
          </cell>
          <cell r="AJ1639">
            <v>0</v>
          </cell>
          <cell r="AK1639">
            <v>0</v>
          </cell>
          <cell r="AL1639">
            <v>0</v>
          </cell>
          <cell r="AM1639">
            <v>0</v>
          </cell>
          <cell r="AN1639">
            <v>0</v>
          </cell>
          <cell r="AO1639">
            <v>0</v>
          </cell>
          <cell r="AP1639">
            <v>0</v>
          </cell>
          <cell r="AT1639">
            <v>0</v>
          </cell>
          <cell r="AU1639">
            <v>0</v>
          </cell>
          <cell r="AV1639">
            <v>0</v>
          </cell>
          <cell r="AW1639">
            <v>0</v>
          </cell>
          <cell r="AX1639">
            <v>0</v>
          </cell>
          <cell r="AY1639">
            <v>0</v>
          </cell>
          <cell r="AZ1639">
            <v>0</v>
          </cell>
          <cell r="BA1639">
            <v>0</v>
          </cell>
          <cell r="BB1639">
            <v>0</v>
          </cell>
          <cell r="BG1639">
            <v>0</v>
          </cell>
          <cell r="BH1639">
            <v>5887.2</v>
          </cell>
          <cell r="BI1639">
            <v>7064.64</v>
          </cell>
        </row>
        <row r="1640">
          <cell r="F1640">
            <v>2111.4</v>
          </cell>
          <cell r="K1640">
            <v>0</v>
          </cell>
          <cell r="L1640">
            <v>310.5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  <cell r="R1640">
            <v>0</v>
          </cell>
          <cell r="S1640">
            <v>0</v>
          </cell>
          <cell r="T1640">
            <v>0</v>
          </cell>
          <cell r="U1640">
            <v>0</v>
          </cell>
          <cell r="V1640">
            <v>0</v>
          </cell>
          <cell r="X1640">
            <v>0</v>
          </cell>
          <cell r="Y1640">
            <v>0</v>
          </cell>
          <cell r="Z1640">
            <v>0</v>
          </cell>
          <cell r="AA1640">
            <v>0</v>
          </cell>
          <cell r="AB1640">
            <v>0</v>
          </cell>
          <cell r="AC1640">
            <v>1759.5</v>
          </cell>
          <cell r="AD1640">
            <v>0</v>
          </cell>
          <cell r="AE1640">
            <v>0</v>
          </cell>
          <cell r="AF1640">
            <v>0</v>
          </cell>
          <cell r="AG1640">
            <v>0</v>
          </cell>
          <cell r="AH1640">
            <v>0</v>
          </cell>
          <cell r="AI1640">
            <v>0</v>
          </cell>
          <cell r="AJ1640">
            <v>0</v>
          </cell>
          <cell r="AK1640">
            <v>0</v>
          </cell>
          <cell r="AL1640">
            <v>0</v>
          </cell>
          <cell r="AM1640">
            <v>0</v>
          </cell>
          <cell r="AN1640">
            <v>0</v>
          </cell>
          <cell r="AO1640">
            <v>0</v>
          </cell>
          <cell r="AP1640">
            <v>0</v>
          </cell>
          <cell r="AT1640">
            <v>0</v>
          </cell>
          <cell r="AU1640">
            <v>0</v>
          </cell>
          <cell r="AV1640">
            <v>0</v>
          </cell>
          <cell r="AW1640">
            <v>0</v>
          </cell>
          <cell r="AX1640">
            <v>0</v>
          </cell>
          <cell r="AY1640">
            <v>0</v>
          </cell>
          <cell r="AZ1640">
            <v>0</v>
          </cell>
          <cell r="BA1640">
            <v>0</v>
          </cell>
          <cell r="BB1640">
            <v>0</v>
          </cell>
          <cell r="BG1640">
            <v>0</v>
          </cell>
          <cell r="BH1640">
            <v>1759.5</v>
          </cell>
          <cell r="BI1640">
            <v>2111.4</v>
          </cell>
        </row>
        <row r="1641">
          <cell r="F1641">
            <v>578.55000000000007</v>
          </cell>
          <cell r="K1641">
            <v>0</v>
          </cell>
          <cell r="L1641">
            <v>85.080882352941174</v>
          </cell>
          <cell r="M1641">
            <v>0</v>
          </cell>
          <cell r="N1641">
            <v>0</v>
          </cell>
          <cell r="O1641">
            <v>0</v>
          </cell>
          <cell r="P1641">
            <v>0</v>
          </cell>
          <cell r="Q1641">
            <v>0</v>
          </cell>
          <cell r="R1641">
            <v>0</v>
          </cell>
          <cell r="S1641">
            <v>0</v>
          </cell>
          <cell r="T1641">
            <v>0</v>
          </cell>
          <cell r="U1641">
            <v>0</v>
          </cell>
          <cell r="V1641">
            <v>0</v>
          </cell>
          <cell r="X1641">
            <v>0</v>
          </cell>
          <cell r="Y1641">
            <v>0</v>
          </cell>
          <cell r="Z1641">
            <v>0</v>
          </cell>
          <cell r="AA1641">
            <v>0</v>
          </cell>
          <cell r="AB1641">
            <v>0</v>
          </cell>
          <cell r="AC1641">
            <v>482.125</v>
          </cell>
          <cell r="AD1641">
            <v>0</v>
          </cell>
          <cell r="AE1641">
            <v>0</v>
          </cell>
          <cell r="AF1641">
            <v>0</v>
          </cell>
          <cell r="AG1641">
            <v>0</v>
          </cell>
          <cell r="AH1641">
            <v>0</v>
          </cell>
          <cell r="AI1641">
            <v>0</v>
          </cell>
          <cell r="AJ1641">
            <v>0</v>
          </cell>
          <cell r="AK1641">
            <v>0</v>
          </cell>
          <cell r="AL1641">
            <v>0</v>
          </cell>
          <cell r="AM1641">
            <v>0</v>
          </cell>
          <cell r="AN1641">
            <v>0</v>
          </cell>
          <cell r="AO1641">
            <v>0</v>
          </cell>
          <cell r="AP1641">
            <v>0</v>
          </cell>
          <cell r="AT1641">
            <v>0</v>
          </cell>
          <cell r="AU1641">
            <v>0</v>
          </cell>
          <cell r="AV1641">
            <v>0</v>
          </cell>
          <cell r="AW1641">
            <v>0</v>
          </cell>
          <cell r="AX1641">
            <v>0</v>
          </cell>
          <cell r="AY1641">
            <v>0</v>
          </cell>
          <cell r="AZ1641">
            <v>0</v>
          </cell>
          <cell r="BA1641">
            <v>0</v>
          </cell>
          <cell r="BB1641">
            <v>0</v>
          </cell>
          <cell r="BG1641">
            <v>0</v>
          </cell>
          <cell r="BH1641">
            <v>482.125</v>
          </cell>
          <cell r="BI1641">
            <v>578.55000000000007</v>
          </cell>
        </row>
        <row r="1642">
          <cell r="F1642">
            <v>142.5</v>
          </cell>
          <cell r="K1642">
            <v>0</v>
          </cell>
          <cell r="L1642">
            <v>20.955882352941178</v>
          </cell>
          <cell r="M1642">
            <v>0</v>
          </cell>
          <cell r="N1642">
            <v>0</v>
          </cell>
          <cell r="O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0</v>
          </cell>
          <cell r="V1642">
            <v>0</v>
          </cell>
          <cell r="X1642">
            <v>0</v>
          </cell>
          <cell r="Y1642">
            <v>0</v>
          </cell>
          <cell r="Z1642">
            <v>0</v>
          </cell>
          <cell r="AA1642">
            <v>0</v>
          </cell>
          <cell r="AB1642">
            <v>0</v>
          </cell>
          <cell r="AC1642">
            <v>118.75</v>
          </cell>
          <cell r="AD1642">
            <v>0</v>
          </cell>
          <cell r="AE1642">
            <v>0</v>
          </cell>
          <cell r="AF1642">
            <v>0</v>
          </cell>
          <cell r="AG1642">
            <v>0</v>
          </cell>
          <cell r="AH1642">
            <v>0</v>
          </cell>
          <cell r="AI1642">
            <v>0</v>
          </cell>
          <cell r="AJ1642">
            <v>0</v>
          </cell>
          <cell r="AK1642">
            <v>0</v>
          </cell>
          <cell r="AL1642">
            <v>0</v>
          </cell>
          <cell r="AM1642">
            <v>0</v>
          </cell>
          <cell r="AN1642">
            <v>0</v>
          </cell>
          <cell r="AO1642">
            <v>0</v>
          </cell>
          <cell r="AP1642">
            <v>0</v>
          </cell>
          <cell r="AT1642">
            <v>0</v>
          </cell>
          <cell r="AU1642">
            <v>0</v>
          </cell>
          <cell r="AV1642">
            <v>0</v>
          </cell>
          <cell r="AW1642">
            <v>0</v>
          </cell>
          <cell r="AX1642">
            <v>0</v>
          </cell>
          <cell r="AY1642">
            <v>0</v>
          </cell>
          <cell r="AZ1642">
            <v>0</v>
          </cell>
          <cell r="BA1642">
            <v>0</v>
          </cell>
          <cell r="BB1642">
            <v>0</v>
          </cell>
          <cell r="BG1642">
            <v>0</v>
          </cell>
          <cell r="BH1642">
            <v>118.75</v>
          </cell>
          <cell r="BI1642">
            <v>142.5</v>
          </cell>
        </row>
        <row r="1643">
          <cell r="F1643">
            <v>255</v>
          </cell>
          <cell r="K1643">
            <v>0</v>
          </cell>
          <cell r="L1643">
            <v>37.5</v>
          </cell>
          <cell r="M1643">
            <v>0</v>
          </cell>
          <cell r="N1643">
            <v>0</v>
          </cell>
          <cell r="O1643">
            <v>0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0</v>
          </cell>
          <cell r="V1643">
            <v>0</v>
          </cell>
          <cell r="X1643">
            <v>0</v>
          </cell>
          <cell r="Y1643">
            <v>0</v>
          </cell>
          <cell r="Z1643">
            <v>0</v>
          </cell>
          <cell r="AA1643">
            <v>0</v>
          </cell>
          <cell r="AB1643">
            <v>0</v>
          </cell>
          <cell r="AC1643">
            <v>212.5</v>
          </cell>
          <cell r="AD1643">
            <v>0</v>
          </cell>
          <cell r="AE1643">
            <v>0</v>
          </cell>
          <cell r="AF1643">
            <v>0</v>
          </cell>
          <cell r="AG1643">
            <v>0</v>
          </cell>
          <cell r="AH1643">
            <v>0</v>
          </cell>
          <cell r="AI1643">
            <v>0</v>
          </cell>
          <cell r="AJ1643">
            <v>0</v>
          </cell>
          <cell r="AK1643">
            <v>0</v>
          </cell>
          <cell r="AL1643">
            <v>0</v>
          </cell>
          <cell r="AM1643">
            <v>0</v>
          </cell>
          <cell r="AN1643">
            <v>0</v>
          </cell>
          <cell r="AO1643">
            <v>0</v>
          </cell>
          <cell r="AP1643">
            <v>0</v>
          </cell>
          <cell r="AT1643">
            <v>0</v>
          </cell>
          <cell r="AU1643">
            <v>0</v>
          </cell>
          <cell r="AV1643">
            <v>0</v>
          </cell>
          <cell r="AW1643">
            <v>0</v>
          </cell>
          <cell r="AX1643">
            <v>0</v>
          </cell>
          <cell r="AY1643">
            <v>0</v>
          </cell>
          <cell r="AZ1643">
            <v>0</v>
          </cell>
          <cell r="BA1643">
            <v>0</v>
          </cell>
          <cell r="BB1643">
            <v>0</v>
          </cell>
          <cell r="BG1643">
            <v>0</v>
          </cell>
          <cell r="BH1643">
            <v>212.5</v>
          </cell>
          <cell r="BI1643">
            <v>255</v>
          </cell>
        </row>
        <row r="1645">
          <cell r="F1645">
            <v>11634789.279109994</v>
          </cell>
        </row>
        <row r="1651">
          <cell r="F1651">
            <v>12995.2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  <cell r="R1651">
            <v>0</v>
          </cell>
          <cell r="S1651">
            <v>0</v>
          </cell>
          <cell r="T1651">
            <v>12995.2</v>
          </cell>
          <cell r="U1651">
            <v>0</v>
          </cell>
          <cell r="V1651">
            <v>0</v>
          </cell>
          <cell r="X1651">
            <v>0</v>
          </cell>
          <cell r="Y1651">
            <v>0</v>
          </cell>
          <cell r="Z1651">
            <v>0</v>
          </cell>
          <cell r="AA1651">
            <v>0</v>
          </cell>
          <cell r="AB1651">
            <v>0</v>
          </cell>
          <cell r="AC1651">
            <v>0</v>
          </cell>
          <cell r="AD1651">
            <v>0</v>
          </cell>
          <cell r="AE1651">
            <v>0</v>
          </cell>
          <cell r="AF1651">
            <v>0</v>
          </cell>
          <cell r="AG1651">
            <v>0</v>
          </cell>
          <cell r="AH1651">
            <v>0</v>
          </cell>
          <cell r="AI1651">
            <v>0</v>
          </cell>
          <cell r="AJ1651">
            <v>0</v>
          </cell>
          <cell r="AK1651">
            <v>0</v>
          </cell>
          <cell r="AL1651">
            <v>0</v>
          </cell>
          <cell r="AM1651">
            <v>0</v>
          </cell>
          <cell r="AN1651">
            <v>0</v>
          </cell>
          <cell r="AO1651">
            <v>0</v>
          </cell>
          <cell r="AP1651">
            <v>0</v>
          </cell>
          <cell r="AT1651">
            <v>0</v>
          </cell>
          <cell r="AU1651">
            <v>0</v>
          </cell>
          <cell r="AV1651">
            <v>0</v>
          </cell>
          <cell r="AW1651">
            <v>0</v>
          </cell>
          <cell r="AX1651">
            <v>0</v>
          </cell>
          <cell r="AY1651">
            <v>0</v>
          </cell>
          <cell r="AZ1651">
            <v>0</v>
          </cell>
          <cell r="BA1651">
            <v>0</v>
          </cell>
          <cell r="BB1651">
            <v>0</v>
          </cell>
          <cell r="BG1651">
            <v>0</v>
          </cell>
          <cell r="BH1651">
            <v>0</v>
          </cell>
          <cell r="BI1651">
            <v>0</v>
          </cell>
        </row>
        <row r="1655">
          <cell r="F1655">
            <v>1729740</v>
          </cell>
          <cell r="K1655">
            <v>0</v>
          </cell>
          <cell r="L1655">
            <v>0</v>
          </cell>
          <cell r="M1655">
            <v>0</v>
          </cell>
          <cell r="N1655">
            <v>0</v>
          </cell>
          <cell r="O1655">
            <v>0</v>
          </cell>
          <cell r="P1655">
            <v>0</v>
          </cell>
          <cell r="Q1655">
            <v>0</v>
          </cell>
          <cell r="R1655">
            <v>0</v>
          </cell>
          <cell r="S1655">
            <v>0</v>
          </cell>
          <cell r="T1655">
            <v>0</v>
          </cell>
          <cell r="U1655">
            <v>0</v>
          </cell>
          <cell r="V1655">
            <v>0</v>
          </cell>
          <cell r="X1655">
            <v>0</v>
          </cell>
          <cell r="Y1655">
            <v>0</v>
          </cell>
          <cell r="Z1655">
            <v>0</v>
          </cell>
          <cell r="AA1655">
            <v>0</v>
          </cell>
          <cell r="AB1655">
            <v>1717548</v>
          </cell>
          <cell r="AC1655">
            <v>0</v>
          </cell>
          <cell r="AD1655">
            <v>0</v>
          </cell>
          <cell r="AE1655">
            <v>0</v>
          </cell>
          <cell r="AF1655">
            <v>0</v>
          </cell>
          <cell r="AG1655">
            <v>0</v>
          </cell>
          <cell r="AH1655">
            <v>0</v>
          </cell>
          <cell r="AI1655">
            <v>0</v>
          </cell>
          <cell r="AJ1655">
            <v>0</v>
          </cell>
          <cell r="AK1655">
            <v>0</v>
          </cell>
          <cell r="AL1655">
            <v>0</v>
          </cell>
          <cell r="AM1655">
            <v>0</v>
          </cell>
          <cell r="AN1655">
            <v>0</v>
          </cell>
          <cell r="AO1655">
            <v>0</v>
          </cell>
          <cell r="AP1655">
            <v>0</v>
          </cell>
          <cell r="AT1655">
            <v>0</v>
          </cell>
          <cell r="AU1655">
            <v>0</v>
          </cell>
          <cell r="AV1655">
            <v>0</v>
          </cell>
          <cell r="AW1655">
            <v>0</v>
          </cell>
          <cell r="AX1655">
            <v>0</v>
          </cell>
          <cell r="AY1655">
            <v>0</v>
          </cell>
          <cell r="AZ1655">
            <v>0</v>
          </cell>
          <cell r="BA1655">
            <v>0</v>
          </cell>
          <cell r="BB1655">
            <v>0</v>
          </cell>
          <cell r="BG1655">
            <v>0</v>
          </cell>
          <cell r="BH1655">
            <v>1717548</v>
          </cell>
          <cell r="BI1655">
            <v>1729740</v>
          </cell>
        </row>
        <row r="1656">
          <cell r="F1656">
            <v>2270</v>
          </cell>
          <cell r="K1656">
            <v>0</v>
          </cell>
          <cell r="L1656">
            <v>0</v>
          </cell>
          <cell r="M1656">
            <v>0</v>
          </cell>
          <cell r="N1656">
            <v>0</v>
          </cell>
          <cell r="O1656">
            <v>0</v>
          </cell>
          <cell r="P1656">
            <v>0</v>
          </cell>
          <cell r="Q1656">
            <v>0</v>
          </cell>
          <cell r="R1656">
            <v>0</v>
          </cell>
          <cell r="S1656">
            <v>0</v>
          </cell>
          <cell r="T1656">
            <v>0</v>
          </cell>
          <cell r="U1656">
            <v>0</v>
          </cell>
          <cell r="V1656">
            <v>0</v>
          </cell>
          <cell r="X1656">
            <v>0</v>
          </cell>
          <cell r="Y1656">
            <v>0</v>
          </cell>
          <cell r="Z1656">
            <v>0</v>
          </cell>
          <cell r="AA1656">
            <v>0</v>
          </cell>
          <cell r="AB1656">
            <v>2254</v>
          </cell>
          <cell r="AC1656">
            <v>0</v>
          </cell>
          <cell r="AD1656">
            <v>0</v>
          </cell>
          <cell r="AE1656">
            <v>0</v>
          </cell>
          <cell r="AF1656">
            <v>0</v>
          </cell>
          <cell r="AG1656">
            <v>0</v>
          </cell>
          <cell r="AH1656">
            <v>0</v>
          </cell>
          <cell r="AI1656">
            <v>0</v>
          </cell>
          <cell r="AJ1656">
            <v>0</v>
          </cell>
          <cell r="AK1656">
            <v>0</v>
          </cell>
          <cell r="AL1656">
            <v>0</v>
          </cell>
          <cell r="AM1656">
            <v>0</v>
          </cell>
          <cell r="AN1656">
            <v>0</v>
          </cell>
          <cell r="AO1656">
            <v>0</v>
          </cell>
          <cell r="AP1656">
            <v>0</v>
          </cell>
          <cell r="AT1656">
            <v>0</v>
          </cell>
          <cell r="AU1656">
            <v>0</v>
          </cell>
          <cell r="AV1656">
            <v>0</v>
          </cell>
          <cell r="AW1656">
            <v>0</v>
          </cell>
          <cell r="AX1656">
            <v>0</v>
          </cell>
          <cell r="AY1656">
            <v>0</v>
          </cell>
          <cell r="AZ1656">
            <v>0</v>
          </cell>
          <cell r="BA1656">
            <v>0</v>
          </cell>
          <cell r="BB1656">
            <v>0</v>
          </cell>
          <cell r="BG1656">
            <v>0</v>
          </cell>
          <cell r="BH1656">
            <v>2254</v>
          </cell>
          <cell r="BI1656">
            <v>2270</v>
          </cell>
        </row>
        <row r="1658">
          <cell r="F1658">
            <v>1027210.3799999999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  <cell r="O1658">
            <v>0</v>
          </cell>
          <cell r="P1658">
            <v>0</v>
          </cell>
          <cell r="Q1658">
            <v>0</v>
          </cell>
          <cell r="R1658">
            <v>0</v>
          </cell>
          <cell r="S1658">
            <v>0</v>
          </cell>
          <cell r="T1658">
            <v>0</v>
          </cell>
          <cell r="U1658">
            <v>0</v>
          </cell>
          <cell r="V1658">
            <v>0</v>
          </cell>
          <cell r="X1658">
            <v>0</v>
          </cell>
          <cell r="Y1658">
            <v>0</v>
          </cell>
          <cell r="Z1658">
            <v>0</v>
          </cell>
          <cell r="AA1658">
            <v>0</v>
          </cell>
          <cell r="AB1658">
            <v>1007069</v>
          </cell>
          <cell r="AC1658">
            <v>0</v>
          </cell>
          <cell r="AD1658">
            <v>0</v>
          </cell>
          <cell r="AE1658">
            <v>0</v>
          </cell>
          <cell r="AF1658">
            <v>0</v>
          </cell>
          <cell r="AG1658">
            <v>0</v>
          </cell>
          <cell r="AH1658">
            <v>0</v>
          </cell>
          <cell r="AI1658">
            <v>0</v>
          </cell>
          <cell r="AJ1658">
            <v>0</v>
          </cell>
          <cell r="AK1658">
            <v>0</v>
          </cell>
          <cell r="AL1658">
            <v>0</v>
          </cell>
          <cell r="AM1658">
            <v>0</v>
          </cell>
          <cell r="AN1658">
            <v>0</v>
          </cell>
          <cell r="AO1658">
            <v>0</v>
          </cell>
          <cell r="AP1658">
            <v>0</v>
          </cell>
          <cell r="AT1658">
            <v>0</v>
          </cell>
          <cell r="AU1658">
            <v>0</v>
          </cell>
          <cell r="AV1658">
            <v>0</v>
          </cell>
          <cell r="AW1658">
            <v>0</v>
          </cell>
          <cell r="AX1658">
            <v>0</v>
          </cell>
          <cell r="AY1658">
            <v>0</v>
          </cell>
          <cell r="AZ1658">
            <v>0</v>
          </cell>
          <cell r="BA1658">
            <v>0</v>
          </cell>
          <cell r="BB1658">
            <v>0</v>
          </cell>
          <cell r="BG1658">
            <v>0</v>
          </cell>
          <cell r="BH1658">
            <v>1007069</v>
          </cell>
          <cell r="BI1658">
            <v>1027210.3799999999</v>
          </cell>
        </row>
        <row r="1659">
          <cell r="F1659">
            <v>2113.44</v>
          </cell>
          <cell r="K1659">
            <v>0</v>
          </cell>
          <cell r="L1659">
            <v>0</v>
          </cell>
          <cell r="M1659">
            <v>0</v>
          </cell>
          <cell r="N1659">
            <v>0</v>
          </cell>
          <cell r="O1659">
            <v>0</v>
          </cell>
          <cell r="P1659">
            <v>0</v>
          </cell>
          <cell r="Q1659">
            <v>0</v>
          </cell>
          <cell r="R1659">
            <v>0</v>
          </cell>
          <cell r="S1659">
            <v>0</v>
          </cell>
          <cell r="T1659">
            <v>0</v>
          </cell>
          <cell r="U1659">
            <v>0</v>
          </cell>
          <cell r="V1659">
            <v>0</v>
          </cell>
          <cell r="X1659">
            <v>0</v>
          </cell>
          <cell r="Y1659">
            <v>0</v>
          </cell>
          <cell r="Z1659">
            <v>0</v>
          </cell>
          <cell r="AA1659">
            <v>0</v>
          </cell>
          <cell r="AB1659">
            <v>2072</v>
          </cell>
          <cell r="AC1659">
            <v>0</v>
          </cell>
          <cell r="AD1659">
            <v>0</v>
          </cell>
          <cell r="AE1659">
            <v>0</v>
          </cell>
          <cell r="AF1659">
            <v>0</v>
          </cell>
          <cell r="AG1659">
            <v>0</v>
          </cell>
          <cell r="AH1659">
            <v>0</v>
          </cell>
          <cell r="AI1659">
            <v>0</v>
          </cell>
          <cell r="AJ1659">
            <v>0</v>
          </cell>
          <cell r="AK1659">
            <v>0</v>
          </cell>
          <cell r="AL1659">
            <v>0</v>
          </cell>
          <cell r="AM1659">
            <v>0</v>
          </cell>
          <cell r="AN1659">
            <v>0</v>
          </cell>
          <cell r="AO1659">
            <v>0</v>
          </cell>
          <cell r="AP1659">
            <v>0</v>
          </cell>
          <cell r="AT1659">
            <v>0</v>
          </cell>
          <cell r="AU1659">
            <v>0</v>
          </cell>
          <cell r="AV1659">
            <v>0</v>
          </cell>
          <cell r="AW1659">
            <v>0</v>
          </cell>
          <cell r="AX1659">
            <v>0</v>
          </cell>
          <cell r="AY1659">
            <v>0</v>
          </cell>
          <cell r="AZ1659">
            <v>0</v>
          </cell>
          <cell r="BA1659">
            <v>0</v>
          </cell>
          <cell r="BB1659">
            <v>0</v>
          </cell>
          <cell r="BG1659">
            <v>0</v>
          </cell>
          <cell r="BH1659">
            <v>2072</v>
          </cell>
          <cell r="BI1659">
            <v>2113.44</v>
          </cell>
        </row>
        <row r="1663">
          <cell r="F1663">
            <v>14045.1</v>
          </cell>
          <cell r="K1663">
            <v>0</v>
          </cell>
          <cell r="L1663">
            <v>0</v>
          </cell>
          <cell r="M1663">
            <v>0</v>
          </cell>
          <cell r="N1663">
            <v>0</v>
          </cell>
          <cell r="O1663">
            <v>0</v>
          </cell>
          <cell r="P1663">
            <v>0</v>
          </cell>
          <cell r="Q1663">
            <v>0</v>
          </cell>
          <cell r="R1663">
            <v>0</v>
          </cell>
          <cell r="S1663">
            <v>0</v>
          </cell>
          <cell r="T1663">
            <v>0</v>
          </cell>
          <cell r="U1663">
            <v>0</v>
          </cell>
          <cell r="V1663">
            <v>0</v>
          </cell>
          <cell r="X1663">
            <v>0</v>
          </cell>
          <cell r="Y1663">
            <v>0</v>
          </cell>
          <cell r="Z1663">
            <v>0</v>
          </cell>
          <cell r="AA1663">
            <v>0</v>
          </cell>
          <cell r="AB1663">
            <v>14045.1</v>
          </cell>
          <cell r="AC1663">
            <v>0</v>
          </cell>
          <cell r="AD1663">
            <v>0</v>
          </cell>
          <cell r="AE1663">
            <v>0</v>
          </cell>
          <cell r="AF1663">
            <v>0</v>
          </cell>
          <cell r="AG1663">
            <v>0</v>
          </cell>
          <cell r="AH1663">
            <v>0</v>
          </cell>
          <cell r="AI1663">
            <v>0</v>
          </cell>
          <cell r="AJ1663">
            <v>0</v>
          </cell>
          <cell r="AK1663">
            <v>0</v>
          </cell>
          <cell r="AL1663">
            <v>0</v>
          </cell>
          <cell r="AM1663">
            <v>0</v>
          </cell>
          <cell r="AN1663">
            <v>0</v>
          </cell>
          <cell r="AO1663">
            <v>0</v>
          </cell>
          <cell r="AP1663">
            <v>0</v>
          </cell>
          <cell r="AT1663">
            <v>0</v>
          </cell>
          <cell r="AU1663">
            <v>0</v>
          </cell>
          <cell r="AV1663">
            <v>0</v>
          </cell>
          <cell r="AW1663">
            <v>0</v>
          </cell>
          <cell r="AX1663">
            <v>0</v>
          </cell>
          <cell r="AY1663">
            <v>0</v>
          </cell>
          <cell r="AZ1663">
            <v>0</v>
          </cell>
          <cell r="BA1663">
            <v>0</v>
          </cell>
          <cell r="BB1663">
            <v>0</v>
          </cell>
          <cell r="BG1663">
            <v>0</v>
          </cell>
          <cell r="BH1663">
            <v>14045.1</v>
          </cell>
          <cell r="BI1663">
            <v>14045.1</v>
          </cell>
        </row>
        <row r="1664">
          <cell r="F1664">
            <v>18336.32</v>
          </cell>
          <cell r="K1664">
            <v>0</v>
          </cell>
          <cell r="L1664">
            <v>0</v>
          </cell>
          <cell r="M1664">
            <v>0</v>
          </cell>
          <cell r="N1664">
            <v>0</v>
          </cell>
          <cell r="O1664">
            <v>0</v>
          </cell>
          <cell r="P1664">
            <v>0</v>
          </cell>
          <cell r="Q1664">
            <v>0</v>
          </cell>
          <cell r="R1664">
            <v>0</v>
          </cell>
          <cell r="S1664">
            <v>0</v>
          </cell>
          <cell r="T1664">
            <v>0</v>
          </cell>
          <cell r="U1664">
            <v>0</v>
          </cell>
          <cell r="V1664">
            <v>0</v>
          </cell>
          <cell r="X1664">
            <v>0</v>
          </cell>
          <cell r="Y1664">
            <v>0</v>
          </cell>
          <cell r="Z1664">
            <v>0</v>
          </cell>
          <cell r="AA1664">
            <v>0</v>
          </cell>
          <cell r="AB1664">
            <v>18336.32</v>
          </cell>
          <cell r="AC1664">
            <v>0</v>
          </cell>
          <cell r="AD1664">
            <v>0</v>
          </cell>
          <cell r="AE1664">
            <v>0</v>
          </cell>
          <cell r="AF1664">
            <v>0</v>
          </cell>
          <cell r="AG1664">
            <v>0</v>
          </cell>
          <cell r="AH1664">
            <v>0</v>
          </cell>
          <cell r="AI1664">
            <v>0</v>
          </cell>
          <cell r="AJ1664">
            <v>0</v>
          </cell>
          <cell r="AK1664">
            <v>0</v>
          </cell>
          <cell r="AL1664">
            <v>0</v>
          </cell>
          <cell r="AM1664">
            <v>0</v>
          </cell>
          <cell r="AN1664">
            <v>0</v>
          </cell>
          <cell r="AO1664">
            <v>0</v>
          </cell>
          <cell r="AP1664">
            <v>0</v>
          </cell>
          <cell r="AT1664">
            <v>0</v>
          </cell>
          <cell r="AU1664">
            <v>0</v>
          </cell>
          <cell r="AV1664">
            <v>0</v>
          </cell>
          <cell r="AW1664">
            <v>0</v>
          </cell>
          <cell r="AX1664">
            <v>0</v>
          </cell>
          <cell r="AY1664">
            <v>0</v>
          </cell>
          <cell r="AZ1664">
            <v>0</v>
          </cell>
          <cell r="BA1664">
            <v>0</v>
          </cell>
          <cell r="BB1664">
            <v>0</v>
          </cell>
          <cell r="BG1664">
            <v>0</v>
          </cell>
          <cell r="BH1664">
            <v>18336.32</v>
          </cell>
          <cell r="BI1664">
            <v>18336.32</v>
          </cell>
        </row>
        <row r="1666">
          <cell r="F1666">
            <v>2806710.44</v>
          </cell>
        </row>
        <row r="1672">
          <cell r="F1672">
            <v>138884.75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0</v>
          </cell>
          <cell r="V1672">
            <v>0</v>
          </cell>
          <cell r="X1672">
            <v>0</v>
          </cell>
          <cell r="Y1672">
            <v>0</v>
          </cell>
          <cell r="Z1672">
            <v>0</v>
          </cell>
          <cell r="AA1672">
            <v>0</v>
          </cell>
          <cell r="AB1672">
            <v>0</v>
          </cell>
          <cell r="AC1672">
            <v>0</v>
          </cell>
          <cell r="AD1672">
            <v>0</v>
          </cell>
          <cell r="AE1672">
            <v>0</v>
          </cell>
          <cell r="AF1672">
            <v>0</v>
          </cell>
          <cell r="AG1672">
            <v>0</v>
          </cell>
          <cell r="AH1672">
            <v>0</v>
          </cell>
          <cell r="AI1672">
            <v>0</v>
          </cell>
          <cell r="AJ1672">
            <v>138884.75</v>
          </cell>
          <cell r="AK1672">
            <v>0</v>
          </cell>
          <cell r="AL1672">
            <v>0</v>
          </cell>
          <cell r="AM1672">
            <v>0</v>
          </cell>
          <cell r="AN1672">
            <v>0</v>
          </cell>
          <cell r="AO1672">
            <v>0</v>
          </cell>
          <cell r="AP1672">
            <v>0</v>
          </cell>
          <cell r="AT1672">
            <v>0</v>
          </cell>
          <cell r="AU1672">
            <v>0</v>
          </cell>
          <cell r="AV1672">
            <v>0</v>
          </cell>
          <cell r="AW1672">
            <v>0</v>
          </cell>
          <cell r="AX1672">
            <v>0</v>
          </cell>
          <cell r="AY1672">
            <v>0</v>
          </cell>
          <cell r="AZ1672">
            <v>0</v>
          </cell>
          <cell r="BA1672">
            <v>0</v>
          </cell>
          <cell r="BB1672">
            <v>0</v>
          </cell>
          <cell r="BG1672">
            <v>0</v>
          </cell>
          <cell r="BH1672">
            <v>138884.75</v>
          </cell>
          <cell r="BI1672">
            <v>138884.75</v>
          </cell>
        </row>
        <row r="1673">
          <cell r="F1673">
            <v>108751.76</v>
          </cell>
          <cell r="K1673">
            <v>0</v>
          </cell>
          <cell r="L1673">
            <v>0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  <cell r="Q1673">
            <v>0</v>
          </cell>
          <cell r="R1673">
            <v>0</v>
          </cell>
          <cell r="S1673">
            <v>0</v>
          </cell>
          <cell r="T1673">
            <v>0</v>
          </cell>
          <cell r="U1673">
            <v>0</v>
          </cell>
          <cell r="V1673">
            <v>0</v>
          </cell>
          <cell r="X1673">
            <v>0</v>
          </cell>
          <cell r="Y1673">
            <v>0</v>
          </cell>
          <cell r="Z1673">
            <v>0</v>
          </cell>
          <cell r="AA1673">
            <v>0</v>
          </cell>
          <cell r="AB1673">
            <v>0</v>
          </cell>
          <cell r="AC1673">
            <v>0</v>
          </cell>
          <cell r="AD1673">
            <v>0</v>
          </cell>
          <cell r="AE1673">
            <v>0</v>
          </cell>
          <cell r="AF1673">
            <v>0</v>
          </cell>
          <cell r="AG1673">
            <v>0</v>
          </cell>
          <cell r="AH1673">
            <v>0</v>
          </cell>
          <cell r="AI1673">
            <v>0</v>
          </cell>
          <cell r="AJ1673">
            <v>108751.76</v>
          </cell>
          <cell r="AK1673">
            <v>0</v>
          </cell>
          <cell r="AL1673">
            <v>0</v>
          </cell>
          <cell r="AM1673">
            <v>0</v>
          </cell>
          <cell r="AN1673">
            <v>0</v>
          </cell>
          <cell r="AO1673">
            <v>0</v>
          </cell>
          <cell r="AP1673">
            <v>0</v>
          </cell>
          <cell r="AT1673">
            <v>0</v>
          </cell>
          <cell r="AU1673">
            <v>0</v>
          </cell>
          <cell r="AV1673">
            <v>0</v>
          </cell>
          <cell r="AW1673">
            <v>0</v>
          </cell>
          <cell r="AX1673">
            <v>0</v>
          </cell>
          <cell r="AY1673">
            <v>0</v>
          </cell>
          <cell r="AZ1673">
            <v>0</v>
          </cell>
          <cell r="BA1673">
            <v>0</v>
          </cell>
          <cell r="BB1673">
            <v>0</v>
          </cell>
          <cell r="BG1673">
            <v>0</v>
          </cell>
          <cell r="BH1673">
            <v>108751.76</v>
          </cell>
          <cell r="BI1673">
            <v>108751.76</v>
          </cell>
        </row>
        <row r="1674">
          <cell r="F1674">
            <v>61845</v>
          </cell>
          <cell r="K1674">
            <v>0</v>
          </cell>
          <cell r="L1674">
            <v>0</v>
          </cell>
          <cell r="M1674">
            <v>0</v>
          </cell>
          <cell r="N1674">
            <v>0</v>
          </cell>
          <cell r="O1674">
            <v>0</v>
          </cell>
          <cell r="P1674">
            <v>0</v>
          </cell>
          <cell r="Q1674">
            <v>0</v>
          </cell>
          <cell r="R1674">
            <v>0</v>
          </cell>
          <cell r="S1674">
            <v>0</v>
          </cell>
          <cell r="T1674">
            <v>0</v>
          </cell>
          <cell r="U1674">
            <v>0</v>
          </cell>
          <cell r="V1674">
            <v>0</v>
          </cell>
          <cell r="X1674">
            <v>0</v>
          </cell>
          <cell r="Y1674">
            <v>0</v>
          </cell>
          <cell r="Z1674">
            <v>0</v>
          </cell>
          <cell r="AA1674">
            <v>0</v>
          </cell>
          <cell r="AB1674">
            <v>0</v>
          </cell>
          <cell r="AC1674">
            <v>0</v>
          </cell>
          <cell r="AD1674">
            <v>0</v>
          </cell>
          <cell r="AE1674">
            <v>0</v>
          </cell>
          <cell r="AF1674">
            <v>0</v>
          </cell>
          <cell r="AG1674">
            <v>0</v>
          </cell>
          <cell r="AH1674">
            <v>0</v>
          </cell>
          <cell r="AI1674">
            <v>0</v>
          </cell>
          <cell r="AJ1674">
            <v>61845</v>
          </cell>
          <cell r="AK1674">
            <v>0</v>
          </cell>
          <cell r="AL1674">
            <v>0</v>
          </cell>
          <cell r="AM1674">
            <v>0</v>
          </cell>
          <cell r="AN1674">
            <v>0</v>
          </cell>
          <cell r="AO1674">
            <v>0</v>
          </cell>
          <cell r="AP1674">
            <v>0</v>
          </cell>
          <cell r="AT1674">
            <v>0</v>
          </cell>
          <cell r="AU1674">
            <v>0</v>
          </cell>
          <cell r="AV1674">
            <v>0</v>
          </cell>
          <cell r="AW1674">
            <v>0</v>
          </cell>
          <cell r="AX1674">
            <v>0</v>
          </cell>
          <cell r="AY1674">
            <v>0</v>
          </cell>
          <cell r="AZ1674">
            <v>0</v>
          </cell>
          <cell r="BA1674">
            <v>0</v>
          </cell>
          <cell r="BB1674">
            <v>0</v>
          </cell>
          <cell r="BG1674">
            <v>0</v>
          </cell>
          <cell r="BH1674">
            <v>61845</v>
          </cell>
          <cell r="BI1674">
            <v>61845</v>
          </cell>
        </row>
        <row r="1675">
          <cell r="F1675">
            <v>7249.45</v>
          </cell>
          <cell r="K1675">
            <v>0</v>
          </cell>
          <cell r="L1675">
            <v>0</v>
          </cell>
          <cell r="M1675">
            <v>0</v>
          </cell>
          <cell r="N1675">
            <v>0</v>
          </cell>
          <cell r="O1675">
            <v>0</v>
          </cell>
          <cell r="P1675">
            <v>0</v>
          </cell>
          <cell r="Q1675">
            <v>0</v>
          </cell>
          <cell r="R1675">
            <v>0</v>
          </cell>
          <cell r="S1675">
            <v>0</v>
          </cell>
          <cell r="T1675">
            <v>0</v>
          </cell>
          <cell r="U1675">
            <v>0</v>
          </cell>
          <cell r="V1675">
            <v>0</v>
          </cell>
          <cell r="X1675">
            <v>0</v>
          </cell>
          <cell r="Y1675">
            <v>0</v>
          </cell>
          <cell r="Z1675">
            <v>0</v>
          </cell>
          <cell r="AA1675">
            <v>0</v>
          </cell>
          <cell r="AB1675">
            <v>0</v>
          </cell>
          <cell r="AC1675">
            <v>0</v>
          </cell>
          <cell r="AD1675">
            <v>0</v>
          </cell>
          <cell r="AE1675">
            <v>0</v>
          </cell>
          <cell r="AF1675">
            <v>0</v>
          </cell>
          <cell r="AG1675">
            <v>0</v>
          </cell>
          <cell r="AH1675">
            <v>0</v>
          </cell>
          <cell r="AI1675">
            <v>0</v>
          </cell>
          <cell r="AJ1675">
            <v>7249.45</v>
          </cell>
          <cell r="AK1675">
            <v>0</v>
          </cell>
          <cell r="AL1675">
            <v>0</v>
          </cell>
          <cell r="AM1675">
            <v>0</v>
          </cell>
          <cell r="AN1675">
            <v>0</v>
          </cell>
          <cell r="AO1675">
            <v>0</v>
          </cell>
          <cell r="AP1675">
            <v>0</v>
          </cell>
          <cell r="AT1675">
            <v>0</v>
          </cell>
          <cell r="AU1675">
            <v>0</v>
          </cell>
          <cell r="AV1675">
            <v>0</v>
          </cell>
          <cell r="AW1675">
            <v>0</v>
          </cell>
          <cell r="AX1675">
            <v>0</v>
          </cell>
          <cell r="AY1675">
            <v>0</v>
          </cell>
          <cell r="AZ1675">
            <v>0</v>
          </cell>
          <cell r="BA1675">
            <v>0</v>
          </cell>
          <cell r="BB1675">
            <v>0</v>
          </cell>
          <cell r="BG1675">
            <v>0</v>
          </cell>
          <cell r="BH1675">
            <v>7249.45</v>
          </cell>
          <cell r="BI1675">
            <v>7249.45</v>
          </cell>
        </row>
        <row r="1676">
          <cell r="F1676">
            <v>12624.72</v>
          </cell>
          <cell r="K1676">
            <v>0</v>
          </cell>
          <cell r="L1676">
            <v>0</v>
          </cell>
          <cell r="M1676">
            <v>0</v>
          </cell>
          <cell r="N1676">
            <v>0</v>
          </cell>
          <cell r="O1676">
            <v>0</v>
          </cell>
          <cell r="P1676">
            <v>0</v>
          </cell>
          <cell r="Q1676">
            <v>0</v>
          </cell>
          <cell r="R1676">
            <v>0</v>
          </cell>
          <cell r="S1676">
            <v>0</v>
          </cell>
          <cell r="T1676">
            <v>0</v>
          </cell>
          <cell r="U1676">
            <v>0</v>
          </cell>
          <cell r="V1676">
            <v>0</v>
          </cell>
          <cell r="X1676">
            <v>0</v>
          </cell>
          <cell r="Y1676">
            <v>0</v>
          </cell>
          <cell r="Z1676">
            <v>0</v>
          </cell>
          <cell r="AA1676">
            <v>0</v>
          </cell>
          <cell r="AB1676">
            <v>0</v>
          </cell>
          <cell r="AC1676">
            <v>0</v>
          </cell>
          <cell r="AD1676">
            <v>0</v>
          </cell>
          <cell r="AE1676">
            <v>0</v>
          </cell>
          <cell r="AF1676">
            <v>0</v>
          </cell>
          <cell r="AG1676">
            <v>0</v>
          </cell>
          <cell r="AH1676">
            <v>0</v>
          </cell>
          <cell r="AI1676">
            <v>0</v>
          </cell>
          <cell r="AJ1676">
            <v>12624.72</v>
          </cell>
          <cell r="AK1676">
            <v>0</v>
          </cell>
          <cell r="AL1676">
            <v>0</v>
          </cell>
          <cell r="AM1676">
            <v>0</v>
          </cell>
          <cell r="AN1676">
            <v>0</v>
          </cell>
          <cell r="AO1676">
            <v>0</v>
          </cell>
          <cell r="AP1676">
            <v>0</v>
          </cell>
          <cell r="AT1676">
            <v>0</v>
          </cell>
          <cell r="AU1676">
            <v>0</v>
          </cell>
          <cell r="AV1676">
            <v>0</v>
          </cell>
          <cell r="AW1676">
            <v>0</v>
          </cell>
          <cell r="AX1676">
            <v>0</v>
          </cell>
          <cell r="AY1676">
            <v>0</v>
          </cell>
          <cell r="AZ1676">
            <v>0</v>
          </cell>
          <cell r="BA1676">
            <v>0</v>
          </cell>
          <cell r="BB1676">
            <v>0</v>
          </cell>
          <cell r="BG1676">
            <v>0</v>
          </cell>
          <cell r="BH1676">
            <v>12624.72</v>
          </cell>
          <cell r="BI1676">
            <v>12624.72</v>
          </cell>
        </row>
        <row r="1677">
          <cell r="F1677">
            <v>177487.2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0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>
            <v>0</v>
          </cell>
          <cell r="X1677">
            <v>0</v>
          </cell>
          <cell r="Y1677">
            <v>0</v>
          </cell>
          <cell r="Z1677">
            <v>0</v>
          </cell>
          <cell r="AA1677">
            <v>0</v>
          </cell>
          <cell r="AB1677">
            <v>0</v>
          </cell>
          <cell r="AC1677">
            <v>0</v>
          </cell>
          <cell r="AD1677">
            <v>0</v>
          </cell>
          <cell r="AE1677">
            <v>0</v>
          </cell>
          <cell r="AF1677">
            <v>0</v>
          </cell>
          <cell r="AG1677">
            <v>0</v>
          </cell>
          <cell r="AH1677">
            <v>0</v>
          </cell>
          <cell r="AI1677">
            <v>0</v>
          </cell>
          <cell r="AJ1677">
            <v>177487.2</v>
          </cell>
          <cell r="AK1677">
            <v>0</v>
          </cell>
          <cell r="AL1677">
            <v>0</v>
          </cell>
          <cell r="AM1677">
            <v>0</v>
          </cell>
          <cell r="AN1677">
            <v>0</v>
          </cell>
          <cell r="AO1677">
            <v>0</v>
          </cell>
          <cell r="AP1677">
            <v>0</v>
          </cell>
          <cell r="AT1677">
            <v>0</v>
          </cell>
          <cell r="AU1677">
            <v>0</v>
          </cell>
          <cell r="AV1677">
            <v>0</v>
          </cell>
          <cell r="AW1677">
            <v>0</v>
          </cell>
          <cell r="AX1677">
            <v>0</v>
          </cell>
          <cell r="AY1677">
            <v>0</v>
          </cell>
          <cell r="AZ1677">
            <v>0</v>
          </cell>
          <cell r="BA1677">
            <v>0</v>
          </cell>
          <cell r="BB1677">
            <v>0</v>
          </cell>
          <cell r="BG1677">
            <v>0</v>
          </cell>
          <cell r="BH1677">
            <v>177487.2</v>
          </cell>
          <cell r="BI1677">
            <v>177487.2</v>
          </cell>
        </row>
        <row r="1678">
          <cell r="F1678">
            <v>19048.84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0</v>
          </cell>
          <cell r="V1678">
            <v>0</v>
          </cell>
          <cell r="X1678">
            <v>0</v>
          </cell>
          <cell r="Y1678">
            <v>0</v>
          </cell>
          <cell r="Z1678">
            <v>0</v>
          </cell>
          <cell r="AA1678">
            <v>0</v>
          </cell>
          <cell r="AB1678">
            <v>0</v>
          </cell>
          <cell r="AC1678">
            <v>0</v>
          </cell>
          <cell r="AD1678">
            <v>0</v>
          </cell>
          <cell r="AE1678">
            <v>0</v>
          </cell>
          <cell r="AF1678">
            <v>0</v>
          </cell>
          <cell r="AG1678">
            <v>0</v>
          </cell>
          <cell r="AH1678">
            <v>0</v>
          </cell>
          <cell r="AI1678">
            <v>0</v>
          </cell>
          <cell r="AJ1678">
            <v>19048.84</v>
          </cell>
          <cell r="AK1678">
            <v>0</v>
          </cell>
          <cell r="AL1678">
            <v>0</v>
          </cell>
          <cell r="AM1678">
            <v>0</v>
          </cell>
          <cell r="AN1678">
            <v>0</v>
          </cell>
          <cell r="AO1678">
            <v>0</v>
          </cell>
          <cell r="AP1678">
            <v>0</v>
          </cell>
          <cell r="AT1678">
            <v>0</v>
          </cell>
          <cell r="AU1678">
            <v>0</v>
          </cell>
          <cell r="AV1678">
            <v>0</v>
          </cell>
          <cell r="AW1678">
            <v>0</v>
          </cell>
          <cell r="AX1678">
            <v>0</v>
          </cell>
          <cell r="AY1678">
            <v>0</v>
          </cell>
          <cell r="AZ1678">
            <v>0</v>
          </cell>
          <cell r="BA1678">
            <v>0</v>
          </cell>
          <cell r="BB1678">
            <v>0</v>
          </cell>
          <cell r="BG1678">
            <v>0</v>
          </cell>
          <cell r="BH1678">
            <v>19048.84</v>
          </cell>
          <cell r="BI1678">
            <v>19048.84</v>
          </cell>
        </row>
        <row r="1682">
          <cell r="F1682">
            <v>7477.7999999999993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  <cell r="O1682">
            <v>0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0</v>
          </cell>
          <cell r="V1682">
            <v>0</v>
          </cell>
          <cell r="X1682">
            <v>0</v>
          </cell>
          <cell r="Y1682">
            <v>0</v>
          </cell>
          <cell r="Z1682">
            <v>0</v>
          </cell>
          <cell r="AA1682">
            <v>0</v>
          </cell>
          <cell r="AB1682">
            <v>0</v>
          </cell>
          <cell r="AC1682">
            <v>0</v>
          </cell>
          <cell r="AD1682">
            <v>0</v>
          </cell>
          <cell r="AE1682">
            <v>0</v>
          </cell>
          <cell r="AF1682">
            <v>0</v>
          </cell>
          <cell r="AG1682">
            <v>0</v>
          </cell>
          <cell r="AH1682">
            <v>0</v>
          </cell>
          <cell r="AI1682">
            <v>0</v>
          </cell>
          <cell r="AJ1682">
            <v>7477.7999999999993</v>
          </cell>
          <cell r="AK1682">
            <v>0</v>
          </cell>
          <cell r="AL1682">
            <v>0</v>
          </cell>
          <cell r="AM1682">
            <v>0</v>
          </cell>
          <cell r="AN1682">
            <v>0</v>
          </cell>
          <cell r="AO1682">
            <v>0</v>
          </cell>
          <cell r="AP1682">
            <v>0</v>
          </cell>
          <cell r="AT1682">
            <v>0</v>
          </cell>
          <cell r="AU1682">
            <v>0</v>
          </cell>
          <cell r="AV1682">
            <v>0</v>
          </cell>
          <cell r="AW1682">
            <v>0</v>
          </cell>
          <cell r="AX1682">
            <v>0</v>
          </cell>
          <cell r="AY1682">
            <v>0</v>
          </cell>
          <cell r="AZ1682">
            <v>0</v>
          </cell>
          <cell r="BA1682">
            <v>0</v>
          </cell>
          <cell r="BB1682">
            <v>0</v>
          </cell>
          <cell r="BG1682">
            <v>0</v>
          </cell>
          <cell r="BH1682">
            <v>7477.7999999999993</v>
          </cell>
          <cell r="BI1682">
            <v>7477.7999999999993</v>
          </cell>
        </row>
        <row r="1683">
          <cell r="F1683">
            <v>891.00000000000011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  <cell r="O1683">
            <v>0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0</v>
          </cell>
          <cell r="V1683">
            <v>0</v>
          </cell>
          <cell r="X1683">
            <v>0</v>
          </cell>
          <cell r="Y1683">
            <v>0</v>
          </cell>
          <cell r="Z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0</v>
          </cell>
          <cell r="AE1683">
            <v>0</v>
          </cell>
          <cell r="AF1683">
            <v>0</v>
          </cell>
          <cell r="AG1683">
            <v>0</v>
          </cell>
          <cell r="AH1683">
            <v>0</v>
          </cell>
          <cell r="AI1683">
            <v>0</v>
          </cell>
          <cell r="AJ1683">
            <v>891.00000000000011</v>
          </cell>
          <cell r="AK1683">
            <v>0</v>
          </cell>
          <cell r="AL1683">
            <v>0</v>
          </cell>
          <cell r="AM1683">
            <v>0</v>
          </cell>
          <cell r="AN1683">
            <v>0</v>
          </cell>
          <cell r="AO1683">
            <v>0</v>
          </cell>
          <cell r="AP1683">
            <v>0</v>
          </cell>
          <cell r="AT1683">
            <v>0</v>
          </cell>
          <cell r="AU1683">
            <v>0</v>
          </cell>
          <cell r="AV1683">
            <v>0</v>
          </cell>
          <cell r="AW1683">
            <v>0</v>
          </cell>
          <cell r="AX1683">
            <v>0</v>
          </cell>
          <cell r="AY1683">
            <v>0</v>
          </cell>
          <cell r="AZ1683">
            <v>0</v>
          </cell>
          <cell r="BA1683">
            <v>0</v>
          </cell>
          <cell r="BB1683">
            <v>0</v>
          </cell>
          <cell r="BG1683">
            <v>0</v>
          </cell>
          <cell r="BH1683">
            <v>891.00000000000011</v>
          </cell>
          <cell r="BI1683">
            <v>891.00000000000011</v>
          </cell>
        </row>
        <row r="1687">
          <cell r="F1687">
            <v>30869.3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  <cell r="O1687">
            <v>0</v>
          </cell>
          <cell r="P1687">
            <v>0</v>
          </cell>
          <cell r="Q1687">
            <v>0</v>
          </cell>
          <cell r="R1687">
            <v>0</v>
          </cell>
          <cell r="S1687">
            <v>0</v>
          </cell>
          <cell r="T1687">
            <v>0</v>
          </cell>
          <cell r="U1687">
            <v>0</v>
          </cell>
          <cell r="V1687">
            <v>0</v>
          </cell>
          <cell r="X1687">
            <v>0</v>
          </cell>
          <cell r="Y1687">
            <v>0</v>
          </cell>
          <cell r="Z1687">
            <v>0</v>
          </cell>
          <cell r="AA1687">
            <v>0</v>
          </cell>
          <cell r="AB1687">
            <v>0</v>
          </cell>
          <cell r="AC1687">
            <v>0</v>
          </cell>
          <cell r="AD1687">
            <v>0</v>
          </cell>
          <cell r="AE1687">
            <v>0</v>
          </cell>
          <cell r="AF1687">
            <v>0</v>
          </cell>
          <cell r="AG1687">
            <v>0</v>
          </cell>
          <cell r="AH1687">
            <v>0</v>
          </cell>
          <cell r="AI1687">
            <v>0</v>
          </cell>
          <cell r="AJ1687">
            <v>30869.3</v>
          </cell>
          <cell r="AK1687">
            <v>0</v>
          </cell>
          <cell r="AL1687">
            <v>0</v>
          </cell>
          <cell r="AM1687">
            <v>0</v>
          </cell>
          <cell r="AN1687">
            <v>0</v>
          </cell>
          <cell r="AO1687">
            <v>0</v>
          </cell>
          <cell r="AP1687">
            <v>0</v>
          </cell>
          <cell r="AT1687">
            <v>0</v>
          </cell>
          <cell r="AU1687">
            <v>0</v>
          </cell>
          <cell r="AV1687">
            <v>0</v>
          </cell>
          <cell r="AW1687">
            <v>0</v>
          </cell>
          <cell r="AX1687">
            <v>0</v>
          </cell>
          <cell r="AY1687">
            <v>0</v>
          </cell>
          <cell r="AZ1687">
            <v>0</v>
          </cell>
          <cell r="BA1687">
            <v>0</v>
          </cell>
          <cell r="BB1687">
            <v>0</v>
          </cell>
          <cell r="BG1687">
            <v>0</v>
          </cell>
          <cell r="BH1687">
            <v>30869.3</v>
          </cell>
          <cell r="BI1687">
            <v>30869.3</v>
          </cell>
        </row>
        <row r="1688">
          <cell r="F1688">
            <v>23424.17</v>
          </cell>
          <cell r="K1688">
            <v>0</v>
          </cell>
          <cell r="L1688">
            <v>0</v>
          </cell>
          <cell r="M1688">
            <v>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  <cell r="R1688">
            <v>0</v>
          </cell>
          <cell r="S1688">
            <v>0</v>
          </cell>
          <cell r="T1688">
            <v>0</v>
          </cell>
          <cell r="U1688">
            <v>0</v>
          </cell>
          <cell r="V1688">
            <v>0</v>
          </cell>
          <cell r="X1688">
            <v>0</v>
          </cell>
          <cell r="Y1688">
            <v>0</v>
          </cell>
          <cell r="Z1688">
            <v>0</v>
          </cell>
          <cell r="AA1688">
            <v>0</v>
          </cell>
          <cell r="AB1688">
            <v>0</v>
          </cell>
          <cell r="AC1688">
            <v>0</v>
          </cell>
          <cell r="AD1688">
            <v>0</v>
          </cell>
          <cell r="AE1688">
            <v>0</v>
          </cell>
          <cell r="AF1688">
            <v>0</v>
          </cell>
          <cell r="AG1688">
            <v>0</v>
          </cell>
          <cell r="AH1688">
            <v>0</v>
          </cell>
          <cell r="AI1688">
            <v>0</v>
          </cell>
          <cell r="AJ1688">
            <v>23424.17</v>
          </cell>
          <cell r="AK1688">
            <v>0</v>
          </cell>
          <cell r="AL1688">
            <v>0</v>
          </cell>
          <cell r="AM1688">
            <v>0</v>
          </cell>
          <cell r="AN1688">
            <v>0</v>
          </cell>
          <cell r="AO1688">
            <v>0</v>
          </cell>
          <cell r="AP1688">
            <v>0</v>
          </cell>
          <cell r="AT1688">
            <v>0</v>
          </cell>
          <cell r="AU1688">
            <v>0</v>
          </cell>
          <cell r="AV1688">
            <v>0</v>
          </cell>
          <cell r="AW1688">
            <v>0</v>
          </cell>
          <cell r="AX1688">
            <v>0</v>
          </cell>
          <cell r="AY1688">
            <v>0</v>
          </cell>
          <cell r="AZ1688">
            <v>0</v>
          </cell>
          <cell r="BA1688">
            <v>0</v>
          </cell>
          <cell r="BB1688">
            <v>0</v>
          </cell>
          <cell r="BG1688">
            <v>0</v>
          </cell>
          <cell r="BH1688">
            <v>23424.17</v>
          </cell>
          <cell r="BI1688">
            <v>23424.17</v>
          </cell>
        </row>
        <row r="1689">
          <cell r="F1689">
            <v>532.95000000000005</v>
          </cell>
          <cell r="K1689">
            <v>0</v>
          </cell>
          <cell r="L1689">
            <v>0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  <cell r="Q1689">
            <v>0</v>
          </cell>
          <cell r="R1689">
            <v>0</v>
          </cell>
          <cell r="S1689">
            <v>0</v>
          </cell>
          <cell r="T1689">
            <v>0</v>
          </cell>
          <cell r="U1689">
            <v>0</v>
          </cell>
          <cell r="V1689">
            <v>0</v>
          </cell>
          <cell r="X1689">
            <v>0</v>
          </cell>
          <cell r="Y1689">
            <v>0</v>
          </cell>
          <cell r="Z1689">
            <v>0</v>
          </cell>
          <cell r="AA1689">
            <v>0</v>
          </cell>
          <cell r="AB1689">
            <v>0</v>
          </cell>
          <cell r="AC1689">
            <v>0</v>
          </cell>
          <cell r="AD1689">
            <v>0</v>
          </cell>
          <cell r="AE1689">
            <v>0</v>
          </cell>
          <cell r="AF1689">
            <v>0</v>
          </cell>
          <cell r="AG1689">
            <v>0</v>
          </cell>
          <cell r="AH1689">
            <v>0</v>
          </cell>
          <cell r="AI1689">
            <v>0</v>
          </cell>
          <cell r="AJ1689">
            <v>532.95000000000005</v>
          </cell>
          <cell r="AK1689">
            <v>0</v>
          </cell>
          <cell r="AL1689">
            <v>0</v>
          </cell>
          <cell r="AM1689">
            <v>0</v>
          </cell>
          <cell r="AN1689">
            <v>0</v>
          </cell>
          <cell r="AO1689">
            <v>0</v>
          </cell>
          <cell r="AP1689">
            <v>0</v>
          </cell>
          <cell r="AT1689">
            <v>0</v>
          </cell>
          <cell r="AU1689">
            <v>0</v>
          </cell>
          <cell r="AV1689">
            <v>0</v>
          </cell>
          <cell r="AW1689">
            <v>0</v>
          </cell>
          <cell r="AX1689">
            <v>0</v>
          </cell>
          <cell r="AY1689">
            <v>0</v>
          </cell>
          <cell r="AZ1689">
            <v>0</v>
          </cell>
          <cell r="BA1689">
            <v>0</v>
          </cell>
          <cell r="BB1689">
            <v>0</v>
          </cell>
          <cell r="BG1689">
            <v>0</v>
          </cell>
          <cell r="BH1689">
            <v>532.95000000000005</v>
          </cell>
          <cell r="BI1689">
            <v>532.95000000000005</v>
          </cell>
        </row>
        <row r="1690">
          <cell r="F1690">
            <v>1558.5400000000002</v>
          </cell>
          <cell r="K1690">
            <v>0</v>
          </cell>
          <cell r="L1690">
            <v>0</v>
          </cell>
          <cell r="M1690">
            <v>0</v>
          </cell>
          <cell r="N1690">
            <v>0</v>
          </cell>
          <cell r="O1690">
            <v>0</v>
          </cell>
          <cell r="P1690">
            <v>0</v>
          </cell>
          <cell r="Q1690">
            <v>0</v>
          </cell>
          <cell r="R1690">
            <v>0</v>
          </cell>
          <cell r="S1690">
            <v>0</v>
          </cell>
          <cell r="T1690">
            <v>0</v>
          </cell>
          <cell r="U1690">
            <v>0</v>
          </cell>
          <cell r="V1690">
            <v>0</v>
          </cell>
          <cell r="X1690">
            <v>0</v>
          </cell>
          <cell r="Y1690">
            <v>0</v>
          </cell>
          <cell r="Z1690">
            <v>0</v>
          </cell>
          <cell r="AA1690">
            <v>0</v>
          </cell>
          <cell r="AB1690">
            <v>0</v>
          </cell>
          <cell r="AC1690">
            <v>0</v>
          </cell>
          <cell r="AD1690">
            <v>0</v>
          </cell>
          <cell r="AE1690">
            <v>0</v>
          </cell>
          <cell r="AF1690">
            <v>0</v>
          </cell>
          <cell r="AG1690">
            <v>0</v>
          </cell>
          <cell r="AH1690">
            <v>0</v>
          </cell>
          <cell r="AI1690">
            <v>0</v>
          </cell>
          <cell r="AJ1690">
            <v>1558.5400000000002</v>
          </cell>
          <cell r="AK1690">
            <v>0</v>
          </cell>
          <cell r="AL1690">
            <v>0</v>
          </cell>
          <cell r="AM1690">
            <v>0</v>
          </cell>
          <cell r="AN1690">
            <v>0</v>
          </cell>
          <cell r="AO1690">
            <v>0</v>
          </cell>
          <cell r="AP1690">
            <v>0</v>
          </cell>
          <cell r="AT1690">
            <v>0</v>
          </cell>
          <cell r="AU1690">
            <v>0</v>
          </cell>
          <cell r="AV1690">
            <v>0</v>
          </cell>
          <cell r="AW1690">
            <v>0</v>
          </cell>
          <cell r="AX1690">
            <v>0</v>
          </cell>
          <cell r="AY1690">
            <v>0</v>
          </cell>
          <cell r="AZ1690">
            <v>0</v>
          </cell>
          <cell r="BA1690">
            <v>0</v>
          </cell>
          <cell r="BB1690">
            <v>0</v>
          </cell>
          <cell r="BG1690">
            <v>0</v>
          </cell>
          <cell r="BH1690">
            <v>1558.5400000000002</v>
          </cell>
          <cell r="BI1690">
            <v>1558.5400000000002</v>
          </cell>
        </row>
        <row r="1691">
          <cell r="F1691">
            <v>45261.64</v>
          </cell>
          <cell r="K1691">
            <v>0</v>
          </cell>
          <cell r="L1691">
            <v>0</v>
          </cell>
          <cell r="M1691">
            <v>0</v>
          </cell>
          <cell r="N1691">
            <v>0</v>
          </cell>
          <cell r="O1691">
            <v>0</v>
          </cell>
          <cell r="P1691">
            <v>0</v>
          </cell>
          <cell r="Q1691">
            <v>0</v>
          </cell>
          <cell r="R1691">
            <v>0</v>
          </cell>
          <cell r="S1691">
            <v>0</v>
          </cell>
          <cell r="T1691">
            <v>0</v>
          </cell>
          <cell r="U1691">
            <v>0</v>
          </cell>
          <cell r="V1691">
            <v>0</v>
          </cell>
          <cell r="X1691">
            <v>0</v>
          </cell>
          <cell r="Y1691">
            <v>0</v>
          </cell>
          <cell r="Z1691">
            <v>0</v>
          </cell>
          <cell r="AA1691">
            <v>0</v>
          </cell>
          <cell r="AB1691">
            <v>0</v>
          </cell>
          <cell r="AC1691">
            <v>0</v>
          </cell>
          <cell r="AD1691">
            <v>0</v>
          </cell>
          <cell r="AE1691">
            <v>0</v>
          </cell>
          <cell r="AF1691">
            <v>0</v>
          </cell>
          <cell r="AG1691">
            <v>0</v>
          </cell>
          <cell r="AH1691">
            <v>0</v>
          </cell>
          <cell r="AI1691">
            <v>0</v>
          </cell>
          <cell r="AJ1691">
            <v>45261.64</v>
          </cell>
          <cell r="AK1691">
            <v>0</v>
          </cell>
          <cell r="AL1691">
            <v>0</v>
          </cell>
          <cell r="AM1691">
            <v>0</v>
          </cell>
          <cell r="AN1691">
            <v>0</v>
          </cell>
          <cell r="AO1691">
            <v>0</v>
          </cell>
          <cell r="AP1691">
            <v>0</v>
          </cell>
          <cell r="AT1691">
            <v>0</v>
          </cell>
          <cell r="AU1691">
            <v>0</v>
          </cell>
          <cell r="AV1691">
            <v>0</v>
          </cell>
          <cell r="AW1691">
            <v>0</v>
          </cell>
          <cell r="AX1691">
            <v>0</v>
          </cell>
          <cell r="AY1691">
            <v>0</v>
          </cell>
          <cell r="AZ1691">
            <v>0</v>
          </cell>
          <cell r="BA1691">
            <v>0</v>
          </cell>
          <cell r="BB1691">
            <v>0</v>
          </cell>
          <cell r="BG1691">
            <v>0</v>
          </cell>
          <cell r="BH1691">
            <v>45261.64</v>
          </cell>
          <cell r="BI1691">
            <v>45261.64</v>
          </cell>
        </row>
        <row r="1692">
          <cell r="F1692">
            <v>605.75</v>
          </cell>
          <cell r="K1692">
            <v>0</v>
          </cell>
          <cell r="L1692">
            <v>0</v>
          </cell>
          <cell r="M1692">
            <v>0</v>
          </cell>
          <cell r="N1692">
            <v>0</v>
          </cell>
          <cell r="O1692">
            <v>0</v>
          </cell>
          <cell r="P1692">
            <v>0</v>
          </cell>
          <cell r="Q1692">
            <v>0</v>
          </cell>
          <cell r="R1692">
            <v>0</v>
          </cell>
          <cell r="S1692">
            <v>0</v>
          </cell>
          <cell r="T1692">
            <v>0</v>
          </cell>
          <cell r="U1692">
            <v>0</v>
          </cell>
          <cell r="V1692">
            <v>0</v>
          </cell>
          <cell r="X1692">
            <v>0</v>
          </cell>
          <cell r="Y1692">
            <v>0</v>
          </cell>
          <cell r="Z1692">
            <v>0</v>
          </cell>
          <cell r="AA1692">
            <v>0</v>
          </cell>
          <cell r="AB1692">
            <v>0</v>
          </cell>
          <cell r="AC1692">
            <v>0</v>
          </cell>
          <cell r="AD1692">
            <v>0</v>
          </cell>
          <cell r="AE1692">
            <v>0</v>
          </cell>
          <cell r="AF1692">
            <v>0</v>
          </cell>
          <cell r="AG1692">
            <v>0</v>
          </cell>
          <cell r="AH1692">
            <v>0</v>
          </cell>
          <cell r="AI1692">
            <v>0</v>
          </cell>
          <cell r="AJ1692">
            <v>605.75</v>
          </cell>
          <cell r="AK1692">
            <v>0</v>
          </cell>
          <cell r="AL1692">
            <v>0</v>
          </cell>
          <cell r="AM1692">
            <v>0</v>
          </cell>
          <cell r="AN1692">
            <v>0</v>
          </cell>
          <cell r="AO1692">
            <v>0</v>
          </cell>
          <cell r="AP1692">
            <v>0</v>
          </cell>
          <cell r="AT1692">
            <v>0</v>
          </cell>
          <cell r="AU1692">
            <v>0</v>
          </cell>
          <cell r="AV1692">
            <v>0</v>
          </cell>
          <cell r="AW1692">
            <v>0</v>
          </cell>
          <cell r="AX1692">
            <v>0</v>
          </cell>
          <cell r="AY1692">
            <v>0</v>
          </cell>
          <cell r="AZ1692">
            <v>0</v>
          </cell>
          <cell r="BA1692">
            <v>0</v>
          </cell>
          <cell r="BB1692">
            <v>0</v>
          </cell>
          <cell r="BG1692">
            <v>0</v>
          </cell>
          <cell r="BH1692">
            <v>605.75</v>
          </cell>
          <cell r="BI1692">
            <v>605.75</v>
          </cell>
        </row>
        <row r="1693">
          <cell r="F1693">
            <v>136.80000000000001</v>
          </cell>
          <cell r="K1693">
            <v>0</v>
          </cell>
          <cell r="L1693">
            <v>0</v>
          </cell>
          <cell r="M1693">
            <v>0</v>
          </cell>
          <cell r="N1693">
            <v>0</v>
          </cell>
          <cell r="O1693">
            <v>0</v>
          </cell>
          <cell r="P1693">
            <v>0</v>
          </cell>
          <cell r="Q1693">
            <v>0</v>
          </cell>
          <cell r="R1693">
            <v>0</v>
          </cell>
          <cell r="S1693">
            <v>0</v>
          </cell>
          <cell r="T1693">
            <v>0</v>
          </cell>
          <cell r="U1693">
            <v>0</v>
          </cell>
          <cell r="V1693">
            <v>0</v>
          </cell>
          <cell r="X1693">
            <v>0</v>
          </cell>
          <cell r="Y1693">
            <v>0</v>
          </cell>
          <cell r="Z1693">
            <v>0</v>
          </cell>
          <cell r="AA1693">
            <v>0</v>
          </cell>
          <cell r="AB1693">
            <v>0</v>
          </cell>
          <cell r="AC1693">
            <v>0</v>
          </cell>
          <cell r="AD1693">
            <v>0</v>
          </cell>
          <cell r="AE1693">
            <v>0</v>
          </cell>
          <cell r="AF1693">
            <v>0</v>
          </cell>
          <cell r="AG1693">
            <v>0</v>
          </cell>
          <cell r="AH1693">
            <v>0</v>
          </cell>
          <cell r="AI1693">
            <v>0</v>
          </cell>
          <cell r="AJ1693">
            <v>136.80000000000001</v>
          </cell>
          <cell r="AK1693">
            <v>0</v>
          </cell>
          <cell r="AL1693">
            <v>0</v>
          </cell>
          <cell r="AM1693">
            <v>0</v>
          </cell>
          <cell r="AN1693">
            <v>0</v>
          </cell>
          <cell r="AO1693">
            <v>0</v>
          </cell>
          <cell r="AP1693">
            <v>0</v>
          </cell>
          <cell r="AT1693">
            <v>0</v>
          </cell>
          <cell r="AU1693">
            <v>0</v>
          </cell>
          <cell r="AV1693">
            <v>0</v>
          </cell>
          <cell r="AW1693">
            <v>0</v>
          </cell>
          <cell r="AX1693">
            <v>0</v>
          </cell>
          <cell r="AY1693">
            <v>0</v>
          </cell>
          <cell r="AZ1693">
            <v>0</v>
          </cell>
          <cell r="BA1693">
            <v>0</v>
          </cell>
          <cell r="BB1693">
            <v>0</v>
          </cell>
          <cell r="BG1693">
            <v>0</v>
          </cell>
          <cell r="BH1693">
            <v>136.80000000000001</v>
          </cell>
          <cell r="BI1693">
            <v>136.80000000000001</v>
          </cell>
        </row>
        <row r="1694">
          <cell r="F1694">
            <v>19238</v>
          </cell>
          <cell r="K1694">
            <v>0</v>
          </cell>
          <cell r="L1694">
            <v>0</v>
          </cell>
          <cell r="M1694">
            <v>0</v>
          </cell>
          <cell r="N1694">
            <v>0</v>
          </cell>
          <cell r="O1694">
            <v>0</v>
          </cell>
          <cell r="P1694">
            <v>0</v>
          </cell>
          <cell r="Q1694">
            <v>0</v>
          </cell>
          <cell r="R1694">
            <v>0</v>
          </cell>
          <cell r="S1694">
            <v>0</v>
          </cell>
          <cell r="T1694">
            <v>0</v>
          </cell>
          <cell r="U1694">
            <v>0</v>
          </cell>
          <cell r="V1694">
            <v>0</v>
          </cell>
          <cell r="X1694">
            <v>0</v>
          </cell>
          <cell r="Y1694">
            <v>0</v>
          </cell>
          <cell r="Z1694">
            <v>0</v>
          </cell>
          <cell r="AA1694">
            <v>0</v>
          </cell>
          <cell r="AB1694">
            <v>0</v>
          </cell>
          <cell r="AC1694">
            <v>0</v>
          </cell>
          <cell r="AD1694">
            <v>0</v>
          </cell>
          <cell r="AE1694">
            <v>0</v>
          </cell>
          <cell r="AF1694">
            <v>0</v>
          </cell>
          <cell r="AG1694">
            <v>0</v>
          </cell>
          <cell r="AH1694">
            <v>0</v>
          </cell>
          <cell r="AI1694">
            <v>0</v>
          </cell>
          <cell r="AJ1694">
            <v>18860.784313725489</v>
          </cell>
          <cell r="AK1694">
            <v>0</v>
          </cell>
          <cell r="AL1694">
            <v>0</v>
          </cell>
          <cell r="AM1694">
            <v>0</v>
          </cell>
          <cell r="AN1694">
            <v>0</v>
          </cell>
          <cell r="AO1694">
            <v>0</v>
          </cell>
          <cell r="AP1694">
            <v>0</v>
          </cell>
          <cell r="AT1694">
            <v>0</v>
          </cell>
          <cell r="AU1694">
            <v>0</v>
          </cell>
          <cell r="AV1694">
            <v>0</v>
          </cell>
          <cell r="AW1694">
            <v>0</v>
          </cell>
          <cell r="AX1694">
            <v>0</v>
          </cell>
          <cell r="AY1694">
            <v>0</v>
          </cell>
          <cell r="AZ1694">
            <v>0</v>
          </cell>
          <cell r="BA1694">
            <v>0</v>
          </cell>
          <cell r="BB1694">
            <v>0</v>
          </cell>
          <cell r="BG1694">
            <v>0</v>
          </cell>
          <cell r="BH1694">
            <v>18860.784313725489</v>
          </cell>
          <cell r="BI1694">
            <v>19238</v>
          </cell>
        </row>
        <row r="1695">
          <cell r="F1695">
            <v>8432.0400000000009</v>
          </cell>
          <cell r="K1695">
            <v>0</v>
          </cell>
          <cell r="L1695">
            <v>0</v>
          </cell>
          <cell r="M1695">
            <v>0</v>
          </cell>
          <cell r="N1695">
            <v>0</v>
          </cell>
          <cell r="O1695">
            <v>0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  <cell r="T1695">
            <v>0</v>
          </cell>
          <cell r="U1695">
            <v>0</v>
          </cell>
          <cell r="V1695">
            <v>0</v>
          </cell>
          <cell r="X1695">
            <v>0</v>
          </cell>
          <cell r="Y1695">
            <v>0</v>
          </cell>
          <cell r="Z1695">
            <v>0</v>
          </cell>
          <cell r="AA1695">
            <v>0</v>
          </cell>
          <cell r="AB1695">
            <v>0</v>
          </cell>
          <cell r="AC1695">
            <v>0</v>
          </cell>
          <cell r="AD1695">
            <v>0</v>
          </cell>
          <cell r="AE1695">
            <v>0</v>
          </cell>
          <cell r="AF1695">
            <v>0</v>
          </cell>
          <cell r="AG1695">
            <v>0</v>
          </cell>
          <cell r="AH1695">
            <v>0</v>
          </cell>
          <cell r="AI1695">
            <v>0</v>
          </cell>
          <cell r="AJ1695">
            <v>8265</v>
          </cell>
          <cell r="AK1695">
            <v>0</v>
          </cell>
          <cell r="AL1695">
            <v>0</v>
          </cell>
          <cell r="AM1695">
            <v>0</v>
          </cell>
          <cell r="AN1695">
            <v>0</v>
          </cell>
          <cell r="AO1695">
            <v>0</v>
          </cell>
          <cell r="AP1695">
            <v>0</v>
          </cell>
          <cell r="AT1695">
            <v>0</v>
          </cell>
          <cell r="AU1695">
            <v>0</v>
          </cell>
          <cell r="AV1695">
            <v>0</v>
          </cell>
          <cell r="AW1695">
            <v>0</v>
          </cell>
          <cell r="AX1695">
            <v>0</v>
          </cell>
          <cell r="AY1695">
            <v>0</v>
          </cell>
          <cell r="AZ1695">
            <v>0</v>
          </cell>
          <cell r="BA1695">
            <v>0</v>
          </cell>
          <cell r="BB1695">
            <v>0</v>
          </cell>
          <cell r="BG1695">
            <v>0</v>
          </cell>
          <cell r="BH1695">
            <v>8265</v>
          </cell>
          <cell r="BI1695">
            <v>8432.0400000000009</v>
          </cell>
        </row>
        <row r="1696">
          <cell r="F1696">
            <v>3232.9199999999996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  <cell r="R1696">
            <v>0</v>
          </cell>
          <cell r="S1696">
            <v>0</v>
          </cell>
          <cell r="T1696">
            <v>0</v>
          </cell>
          <cell r="U1696">
            <v>0</v>
          </cell>
          <cell r="V1696">
            <v>0</v>
          </cell>
          <cell r="X1696">
            <v>0</v>
          </cell>
          <cell r="Y1696">
            <v>0</v>
          </cell>
          <cell r="Z1696">
            <v>0</v>
          </cell>
          <cell r="AA1696">
            <v>0</v>
          </cell>
          <cell r="AB1696">
            <v>0</v>
          </cell>
          <cell r="AC1696">
            <v>0</v>
          </cell>
          <cell r="AD1696">
            <v>0</v>
          </cell>
          <cell r="AE1696">
            <v>0</v>
          </cell>
          <cell r="AF1696">
            <v>0</v>
          </cell>
          <cell r="AG1696">
            <v>0</v>
          </cell>
          <cell r="AH1696">
            <v>0</v>
          </cell>
          <cell r="AI1696">
            <v>0</v>
          </cell>
          <cell r="AJ1696">
            <v>3170.2799999999997</v>
          </cell>
          <cell r="AK1696">
            <v>0</v>
          </cell>
          <cell r="AL1696">
            <v>0</v>
          </cell>
          <cell r="AM1696">
            <v>0</v>
          </cell>
          <cell r="AN1696">
            <v>0</v>
          </cell>
          <cell r="AO1696">
            <v>0</v>
          </cell>
          <cell r="AP1696">
            <v>0</v>
          </cell>
          <cell r="AT1696">
            <v>0</v>
          </cell>
          <cell r="AU1696">
            <v>0</v>
          </cell>
          <cell r="AV1696">
            <v>0</v>
          </cell>
          <cell r="AW1696">
            <v>0</v>
          </cell>
          <cell r="AX1696">
            <v>0</v>
          </cell>
          <cell r="AY1696">
            <v>0</v>
          </cell>
          <cell r="AZ1696">
            <v>0</v>
          </cell>
          <cell r="BA1696">
            <v>0</v>
          </cell>
          <cell r="BB1696">
            <v>0</v>
          </cell>
          <cell r="BG1696">
            <v>0</v>
          </cell>
          <cell r="BH1696">
            <v>3170.2799999999997</v>
          </cell>
          <cell r="BI1696">
            <v>3232.9199999999996</v>
          </cell>
        </row>
        <row r="1697">
          <cell r="F1697">
            <v>10252.48</v>
          </cell>
          <cell r="K1697">
            <v>0</v>
          </cell>
          <cell r="L1697">
            <v>0</v>
          </cell>
          <cell r="M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0</v>
          </cell>
          <cell r="R1697">
            <v>0</v>
          </cell>
          <cell r="S1697">
            <v>0</v>
          </cell>
          <cell r="T1697">
            <v>0</v>
          </cell>
          <cell r="U1697">
            <v>0</v>
          </cell>
          <cell r="V1697">
            <v>0</v>
          </cell>
          <cell r="X1697">
            <v>0</v>
          </cell>
          <cell r="Y1697">
            <v>0</v>
          </cell>
          <cell r="Z1697">
            <v>0</v>
          </cell>
          <cell r="AA1697">
            <v>0</v>
          </cell>
          <cell r="AB1697">
            <v>0</v>
          </cell>
          <cell r="AC1697">
            <v>0</v>
          </cell>
          <cell r="AD1697">
            <v>0</v>
          </cell>
          <cell r="AE1697">
            <v>0</v>
          </cell>
          <cell r="AF1697">
            <v>0</v>
          </cell>
          <cell r="AG1697">
            <v>0</v>
          </cell>
          <cell r="AH1697">
            <v>0</v>
          </cell>
          <cell r="AI1697">
            <v>0</v>
          </cell>
          <cell r="AJ1697">
            <v>10050.08</v>
          </cell>
          <cell r="AK1697">
            <v>0</v>
          </cell>
          <cell r="AL1697">
            <v>0</v>
          </cell>
          <cell r="AM1697">
            <v>0</v>
          </cell>
          <cell r="AN1697">
            <v>0</v>
          </cell>
          <cell r="AO1697">
            <v>0</v>
          </cell>
          <cell r="AP1697">
            <v>0</v>
          </cell>
          <cell r="AT1697">
            <v>0</v>
          </cell>
          <cell r="AU1697">
            <v>0</v>
          </cell>
          <cell r="AV1697">
            <v>0</v>
          </cell>
          <cell r="AW1697">
            <v>0</v>
          </cell>
          <cell r="AX1697">
            <v>0</v>
          </cell>
          <cell r="AY1697">
            <v>0</v>
          </cell>
          <cell r="AZ1697">
            <v>0</v>
          </cell>
          <cell r="BA1697">
            <v>0</v>
          </cell>
          <cell r="BB1697">
            <v>0</v>
          </cell>
          <cell r="BG1697">
            <v>0</v>
          </cell>
          <cell r="BH1697">
            <v>10050.08</v>
          </cell>
          <cell r="BI1697">
            <v>10252.48</v>
          </cell>
        </row>
        <row r="1698">
          <cell r="F1698">
            <v>3418.72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0</v>
          </cell>
          <cell r="V1698">
            <v>0</v>
          </cell>
          <cell r="X1698">
            <v>0</v>
          </cell>
          <cell r="Y1698">
            <v>0</v>
          </cell>
          <cell r="Z1698">
            <v>0</v>
          </cell>
          <cell r="AA1698">
            <v>0</v>
          </cell>
          <cell r="AB1698">
            <v>0</v>
          </cell>
          <cell r="AC1698">
            <v>0</v>
          </cell>
          <cell r="AD1698">
            <v>0</v>
          </cell>
          <cell r="AE1698">
            <v>0</v>
          </cell>
          <cell r="AF1698">
            <v>0</v>
          </cell>
          <cell r="AG1698">
            <v>0</v>
          </cell>
          <cell r="AH1698">
            <v>0</v>
          </cell>
          <cell r="AI1698">
            <v>0</v>
          </cell>
          <cell r="AJ1698">
            <v>3352.4799999999996</v>
          </cell>
          <cell r="AK1698">
            <v>0</v>
          </cell>
          <cell r="AL1698">
            <v>0</v>
          </cell>
          <cell r="AM1698">
            <v>0</v>
          </cell>
          <cell r="AN1698">
            <v>0</v>
          </cell>
          <cell r="AO1698">
            <v>0</v>
          </cell>
          <cell r="AP1698">
            <v>0</v>
          </cell>
          <cell r="AT1698">
            <v>0</v>
          </cell>
          <cell r="AU1698">
            <v>0</v>
          </cell>
          <cell r="AV1698">
            <v>0</v>
          </cell>
          <cell r="AW1698">
            <v>0</v>
          </cell>
          <cell r="AX1698">
            <v>0</v>
          </cell>
          <cell r="AY1698">
            <v>0</v>
          </cell>
          <cell r="AZ1698">
            <v>0</v>
          </cell>
          <cell r="BA1698">
            <v>0</v>
          </cell>
          <cell r="BB1698">
            <v>0</v>
          </cell>
          <cell r="BG1698">
            <v>0</v>
          </cell>
          <cell r="BH1698">
            <v>3352.4799999999996</v>
          </cell>
          <cell r="BI1698">
            <v>3418.72</v>
          </cell>
        </row>
        <row r="1699">
          <cell r="F1699">
            <v>557.20000000000005</v>
          </cell>
          <cell r="K1699">
            <v>0</v>
          </cell>
          <cell r="L1699">
            <v>0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  <cell r="T1699">
            <v>0</v>
          </cell>
          <cell r="U1699">
            <v>0</v>
          </cell>
          <cell r="V1699">
            <v>0</v>
          </cell>
          <cell r="X1699">
            <v>0</v>
          </cell>
          <cell r="Y1699">
            <v>0</v>
          </cell>
          <cell r="Z1699">
            <v>0</v>
          </cell>
          <cell r="AA1699">
            <v>0</v>
          </cell>
          <cell r="AB1699">
            <v>0</v>
          </cell>
          <cell r="AC1699">
            <v>0</v>
          </cell>
          <cell r="AD1699">
            <v>0</v>
          </cell>
          <cell r="AE1699">
            <v>0</v>
          </cell>
          <cell r="AF1699">
            <v>0</v>
          </cell>
          <cell r="AG1699">
            <v>0</v>
          </cell>
          <cell r="AH1699">
            <v>0</v>
          </cell>
          <cell r="AI1699">
            <v>0</v>
          </cell>
          <cell r="AJ1699">
            <v>546.19999999999993</v>
          </cell>
          <cell r="AK1699">
            <v>0</v>
          </cell>
          <cell r="AL1699">
            <v>0</v>
          </cell>
          <cell r="AM1699">
            <v>0</v>
          </cell>
          <cell r="AN1699">
            <v>0</v>
          </cell>
          <cell r="AO1699">
            <v>0</v>
          </cell>
          <cell r="AP1699">
            <v>0</v>
          </cell>
          <cell r="AT1699">
            <v>0</v>
          </cell>
          <cell r="AU1699">
            <v>0</v>
          </cell>
          <cell r="AV1699">
            <v>0</v>
          </cell>
          <cell r="AW1699">
            <v>0</v>
          </cell>
          <cell r="AX1699">
            <v>0</v>
          </cell>
          <cell r="AY1699">
            <v>0</v>
          </cell>
          <cell r="AZ1699">
            <v>0</v>
          </cell>
          <cell r="BA1699">
            <v>0</v>
          </cell>
          <cell r="BB1699">
            <v>0</v>
          </cell>
          <cell r="BG1699">
            <v>0</v>
          </cell>
          <cell r="BH1699">
            <v>546.19999999999993</v>
          </cell>
          <cell r="BI1699">
            <v>557.20000000000005</v>
          </cell>
        </row>
        <row r="1700">
          <cell r="F1700">
            <v>11138.4</v>
          </cell>
          <cell r="K1700">
            <v>0</v>
          </cell>
          <cell r="L1700">
            <v>0</v>
          </cell>
          <cell r="M1700">
            <v>0</v>
          </cell>
          <cell r="N1700">
            <v>0</v>
          </cell>
          <cell r="O1700">
            <v>0</v>
          </cell>
          <cell r="P1700">
            <v>0</v>
          </cell>
          <cell r="Q1700">
            <v>0</v>
          </cell>
          <cell r="R1700">
            <v>0</v>
          </cell>
          <cell r="S1700">
            <v>0</v>
          </cell>
          <cell r="T1700">
            <v>0</v>
          </cell>
          <cell r="U1700">
            <v>0</v>
          </cell>
          <cell r="V1700">
            <v>0</v>
          </cell>
          <cell r="X1700">
            <v>0</v>
          </cell>
          <cell r="Y1700">
            <v>0</v>
          </cell>
          <cell r="Z1700">
            <v>0</v>
          </cell>
          <cell r="AA1700">
            <v>0</v>
          </cell>
          <cell r="AB1700">
            <v>0</v>
          </cell>
          <cell r="AC1700">
            <v>0</v>
          </cell>
          <cell r="AD1700">
            <v>0</v>
          </cell>
          <cell r="AE1700">
            <v>0</v>
          </cell>
          <cell r="AF1700">
            <v>0</v>
          </cell>
          <cell r="AG1700">
            <v>0</v>
          </cell>
          <cell r="AH1700">
            <v>0</v>
          </cell>
          <cell r="AI1700">
            <v>0</v>
          </cell>
          <cell r="AJ1700">
            <v>10920</v>
          </cell>
          <cell r="AK1700">
            <v>0</v>
          </cell>
          <cell r="AL1700">
            <v>0</v>
          </cell>
          <cell r="AM1700">
            <v>0</v>
          </cell>
          <cell r="AN1700">
            <v>0</v>
          </cell>
          <cell r="AO1700">
            <v>0</v>
          </cell>
          <cell r="AP1700">
            <v>0</v>
          </cell>
          <cell r="AT1700">
            <v>0</v>
          </cell>
          <cell r="AU1700">
            <v>0</v>
          </cell>
          <cell r="AV1700">
            <v>0</v>
          </cell>
          <cell r="AW1700">
            <v>0</v>
          </cell>
          <cell r="AX1700">
            <v>0</v>
          </cell>
          <cell r="AY1700">
            <v>0</v>
          </cell>
          <cell r="AZ1700">
            <v>0</v>
          </cell>
          <cell r="BA1700">
            <v>0</v>
          </cell>
          <cell r="BB1700">
            <v>0</v>
          </cell>
          <cell r="BG1700">
            <v>0</v>
          </cell>
          <cell r="BH1700">
            <v>10920</v>
          </cell>
          <cell r="BI1700">
            <v>11138.4</v>
          </cell>
        </row>
        <row r="1701">
          <cell r="F1701">
            <v>826.8</v>
          </cell>
          <cell r="K1701">
            <v>0</v>
          </cell>
          <cell r="L1701">
            <v>0</v>
          </cell>
          <cell r="M1701">
            <v>0</v>
          </cell>
          <cell r="N1701">
            <v>0</v>
          </cell>
          <cell r="O1701">
            <v>0</v>
          </cell>
          <cell r="P1701">
            <v>0</v>
          </cell>
          <cell r="Q1701">
            <v>0</v>
          </cell>
          <cell r="R1701">
            <v>0</v>
          </cell>
          <cell r="S1701">
            <v>0</v>
          </cell>
          <cell r="T1701">
            <v>0</v>
          </cell>
          <cell r="U1701">
            <v>0</v>
          </cell>
          <cell r="V1701">
            <v>0</v>
          </cell>
          <cell r="X1701">
            <v>0</v>
          </cell>
          <cell r="Y1701">
            <v>0</v>
          </cell>
          <cell r="Z1701">
            <v>0</v>
          </cell>
          <cell r="AA1701">
            <v>0</v>
          </cell>
          <cell r="AB1701">
            <v>0</v>
          </cell>
          <cell r="AC1701">
            <v>0</v>
          </cell>
          <cell r="AD1701">
            <v>0</v>
          </cell>
          <cell r="AE1701">
            <v>0</v>
          </cell>
          <cell r="AF1701">
            <v>0</v>
          </cell>
          <cell r="AG1701">
            <v>0</v>
          </cell>
          <cell r="AH1701">
            <v>0</v>
          </cell>
          <cell r="AI1701">
            <v>0</v>
          </cell>
          <cell r="AJ1701">
            <v>810.6</v>
          </cell>
          <cell r="AK1701">
            <v>0</v>
          </cell>
          <cell r="AL1701">
            <v>0</v>
          </cell>
          <cell r="AM1701">
            <v>0</v>
          </cell>
          <cell r="AN1701">
            <v>0</v>
          </cell>
          <cell r="AO1701">
            <v>0</v>
          </cell>
          <cell r="AP1701">
            <v>0</v>
          </cell>
          <cell r="AT1701">
            <v>0</v>
          </cell>
          <cell r="AU1701">
            <v>0</v>
          </cell>
          <cell r="AV1701">
            <v>0</v>
          </cell>
          <cell r="AW1701">
            <v>0</v>
          </cell>
          <cell r="AX1701">
            <v>0</v>
          </cell>
          <cell r="AY1701">
            <v>0</v>
          </cell>
          <cell r="AZ1701">
            <v>0</v>
          </cell>
          <cell r="BA1701">
            <v>0</v>
          </cell>
          <cell r="BB1701">
            <v>0</v>
          </cell>
          <cell r="BG1701">
            <v>0</v>
          </cell>
          <cell r="BH1701">
            <v>810.6</v>
          </cell>
          <cell r="BI1701">
            <v>826.8</v>
          </cell>
        </row>
        <row r="1702">
          <cell r="F1702">
            <v>87365.04</v>
          </cell>
          <cell r="K1702">
            <v>0</v>
          </cell>
          <cell r="L1702">
            <v>0</v>
          </cell>
          <cell r="M1702">
            <v>0</v>
          </cell>
          <cell r="N1702">
            <v>0</v>
          </cell>
          <cell r="O1702">
            <v>0</v>
          </cell>
          <cell r="P1702">
            <v>0</v>
          </cell>
          <cell r="Q1702">
            <v>0</v>
          </cell>
          <cell r="R1702">
            <v>0</v>
          </cell>
          <cell r="S1702">
            <v>0</v>
          </cell>
          <cell r="T1702">
            <v>0</v>
          </cell>
          <cell r="U1702">
            <v>0</v>
          </cell>
          <cell r="V1702">
            <v>0</v>
          </cell>
          <cell r="X1702">
            <v>0</v>
          </cell>
          <cell r="Y1702">
            <v>0</v>
          </cell>
          <cell r="Z1702">
            <v>0</v>
          </cell>
          <cell r="AA1702">
            <v>0</v>
          </cell>
          <cell r="AB1702">
            <v>0</v>
          </cell>
          <cell r="AC1702">
            <v>0</v>
          </cell>
          <cell r="AD1702">
            <v>0</v>
          </cell>
          <cell r="AE1702">
            <v>0</v>
          </cell>
          <cell r="AF1702">
            <v>0</v>
          </cell>
          <cell r="AG1702">
            <v>0</v>
          </cell>
          <cell r="AH1702">
            <v>0</v>
          </cell>
          <cell r="AI1702">
            <v>0</v>
          </cell>
          <cell r="AJ1702">
            <v>85652</v>
          </cell>
          <cell r="AK1702">
            <v>0</v>
          </cell>
          <cell r="AL1702">
            <v>0</v>
          </cell>
          <cell r="AM1702">
            <v>0</v>
          </cell>
          <cell r="AN1702">
            <v>0</v>
          </cell>
          <cell r="AO1702">
            <v>0</v>
          </cell>
          <cell r="AP1702">
            <v>0</v>
          </cell>
          <cell r="AT1702">
            <v>0</v>
          </cell>
          <cell r="AU1702">
            <v>0</v>
          </cell>
          <cell r="AV1702">
            <v>0</v>
          </cell>
          <cell r="AW1702">
            <v>0</v>
          </cell>
          <cell r="AX1702">
            <v>0</v>
          </cell>
          <cell r="AY1702">
            <v>0</v>
          </cell>
          <cell r="AZ1702">
            <v>0</v>
          </cell>
          <cell r="BA1702">
            <v>0</v>
          </cell>
          <cell r="BB1702">
            <v>0</v>
          </cell>
          <cell r="BG1702">
            <v>0</v>
          </cell>
          <cell r="BH1702">
            <v>85652</v>
          </cell>
          <cell r="BI1702">
            <v>87365.04</v>
          </cell>
        </row>
        <row r="1703">
          <cell r="F1703">
            <v>808.2299999999999</v>
          </cell>
          <cell r="K1703">
            <v>0</v>
          </cell>
          <cell r="L1703">
            <v>0</v>
          </cell>
          <cell r="M1703">
            <v>0</v>
          </cell>
          <cell r="N1703">
            <v>0</v>
          </cell>
          <cell r="O1703">
            <v>0</v>
          </cell>
          <cell r="P1703">
            <v>0</v>
          </cell>
          <cell r="Q1703">
            <v>0</v>
          </cell>
          <cell r="R1703">
            <v>0</v>
          </cell>
          <cell r="S1703">
            <v>0</v>
          </cell>
          <cell r="T1703">
            <v>0</v>
          </cell>
          <cell r="U1703">
            <v>0</v>
          </cell>
          <cell r="V1703">
            <v>0</v>
          </cell>
          <cell r="X1703">
            <v>0</v>
          </cell>
          <cell r="Y1703">
            <v>0</v>
          </cell>
          <cell r="Z1703">
            <v>0</v>
          </cell>
          <cell r="AA1703">
            <v>0</v>
          </cell>
          <cell r="AB1703">
            <v>0</v>
          </cell>
          <cell r="AC1703">
            <v>0</v>
          </cell>
          <cell r="AD1703">
            <v>0</v>
          </cell>
          <cell r="AE1703">
            <v>0</v>
          </cell>
          <cell r="AF1703">
            <v>0</v>
          </cell>
          <cell r="AG1703">
            <v>0</v>
          </cell>
          <cell r="AH1703">
            <v>0</v>
          </cell>
          <cell r="AI1703">
            <v>0</v>
          </cell>
          <cell r="AJ1703">
            <v>792.56999999999994</v>
          </cell>
          <cell r="AK1703">
            <v>0</v>
          </cell>
          <cell r="AL1703">
            <v>0</v>
          </cell>
          <cell r="AM1703">
            <v>0</v>
          </cell>
          <cell r="AN1703">
            <v>0</v>
          </cell>
          <cell r="AO1703">
            <v>0</v>
          </cell>
          <cell r="AP1703">
            <v>0</v>
          </cell>
          <cell r="AT1703">
            <v>0</v>
          </cell>
          <cell r="AU1703">
            <v>0</v>
          </cell>
          <cell r="AV1703">
            <v>0</v>
          </cell>
          <cell r="AW1703">
            <v>0</v>
          </cell>
          <cell r="AX1703">
            <v>0</v>
          </cell>
          <cell r="AY1703">
            <v>0</v>
          </cell>
          <cell r="AZ1703">
            <v>0</v>
          </cell>
          <cell r="BA1703">
            <v>0</v>
          </cell>
          <cell r="BB1703">
            <v>0</v>
          </cell>
          <cell r="BG1703">
            <v>0</v>
          </cell>
          <cell r="BH1703">
            <v>792.56999999999994</v>
          </cell>
          <cell r="BI1703">
            <v>808.2299999999999</v>
          </cell>
        </row>
        <row r="1704">
          <cell r="F1704">
            <v>47329.87</v>
          </cell>
          <cell r="K1704">
            <v>0</v>
          </cell>
          <cell r="L1704">
            <v>0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  <cell r="T1704">
            <v>0</v>
          </cell>
          <cell r="U1704">
            <v>0</v>
          </cell>
          <cell r="V1704">
            <v>0</v>
          </cell>
          <cell r="X1704">
            <v>0</v>
          </cell>
          <cell r="Y1704">
            <v>0</v>
          </cell>
          <cell r="Z1704">
            <v>0</v>
          </cell>
          <cell r="AA1704">
            <v>0</v>
          </cell>
          <cell r="AB1704">
            <v>0</v>
          </cell>
          <cell r="AC1704">
            <v>0</v>
          </cell>
          <cell r="AD1704">
            <v>0</v>
          </cell>
          <cell r="AE1704">
            <v>0</v>
          </cell>
          <cell r="AF1704">
            <v>0</v>
          </cell>
          <cell r="AG1704">
            <v>0</v>
          </cell>
          <cell r="AH1704">
            <v>0</v>
          </cell>
          <cell r="AI1704">
            <v>0</v>
          </cell>
          <cell r="AJ1704">
            <v>46407.62</v>
          </cell>
          <cell r="AK1704">
            <v>0</v>
          </cell>
          <cell r="AL1704">
            <v>0</v>
          </cell>
          <cell r="AM1704">
            <v>0</v>
          </cell>
          <cell r="AN1704">
            <v>0</v>
          </cell>
          <cell r="AO1704">
            <v>0</v>
          </cell>
          <cell r="AP1704">
            <v>0</v>
          </cell>
          <cell r="AT1704">
            <v>0</v>
          </cell>
          <cell r="AU1704">
            <v>0</v>
          </cell>
          <cell r="AV1704">
            <v>0</v>
          </cell>
          <cell r="AW1704">
            <v>0</v>
          </cell>
          <cell r="AX1704">
            <v>0</v>
          </cell>
          <cell r="AY1704">
            <v>0</v>
          </cell>
          <cell r="AZ1704">
            <v>0</v>
          </cell>
          <cell r="BA1704">
            <v>0</v>
          </cell>
          <cell r="BB1704">
            <v>0</v>
          </cell>
          <cell r="BG1704">
            <v>0</v>
          </cell>
          <cell r="BH1704">
            <v>46407.62</v>
          </cell>
          <cell r="BI1704">
            <v>47329.87</v>
          </cell>
        </row>
        <row r="1705">
          <cell r="F1705">
            <v>9537</v>
          </cell>
          <cell r="K1705">
            <v>0</v>
          </cell>
          <cell r="L1705">
            <v>0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  <cell r="R1705">
            <v>0</v>
          </cell>
          <cell r="S1705">
            <v>0</v>
          </cell>
          <cell r="T1705">
            <v>0</v>
          </cell>
          <cell r="U1705">
            <v>0</v>
          </cell>
          <cell r="V1705">
            <v>0</v>
          </cell>
          <cell r="X1705">
            <v>0</v>
          </cell>
          <cell r="Y1705">
            <v>0</v>
          </cell>
          <cell r="Z1705">
            <v>0</v>
          </cell>
          <cell r="AA1705">
            <v>0</v>
          </cell>
          <cell r="AB1705">
            <v>0</v>
          </cell>
          <cell r="AC1705">
            <v>0</v>
          </cell>
          <cell r="AD1705">
            <v>0</v>
          </cell>
          <cell r="AE1705">
            <v>0</v>
          </cell>
          <cell r="AF1705">
            <v>0</v>
          </cell>
          <cell r="AG1705">
            <v>0</v>
          </cell>
          <cell r="AH1705">
            <v>0</v>
          </cell>
          <cell r="AI1705">
            <v>0</v>
          </cell>
          <cell r="AJ1705">
            <v>9350</v>
          </cell>
          <cell r="AK1705">
            <v>0</v>
          </cell>
          <cell r="AL1705">
            <v>0</v>
          </cell>
          <cell r="AM1705">
            <v>0</v>
          </cell>
          <cell r="AN1705">
            <v>0</v>
          </cell>
          <cell r="AO1705">
            <v>0</v>
          </cell>
          <cell r="AP1705">
            <v>0</v>
          </cell>
          <cell r="AT1705">
            <v>0</v>
          </cell>
          <cell r="AU1705">
            <v>0</v>
          </cell>
          <cell r="AV1705">
            <v>0</v>
          </cell>
          <cell r="AW1705">
            <v>0</v>
          </cell>
          <cell r="AX1705">
            <v>0</v>
          </cell>
          <cell r="AY1705">
            <v>0</v>
          </cell>
          <cell r="AZ1705">
            <v>0</v>
          </cell>
          <cell r="BA1705">
            <v>0</v>
          </cell>
          <cell r="BB1705">
            <v>0</v>
          </cell>
          <cell r="BG1705">
            <v>0</v>
          </cell>
          <cell r="BH1705">
            <v>9350</v>
          </cell>
          <cell r="BI1705">
            <v>9537</v>
          </cell>
        </row>
        <row r="1706">
          <cell r="F1706">
            <v>4906.2</v>
          </cell>
          <cell r="K1706">
            <v>0</v>
          </cell>
          <cell r="L1706">
            <v>0</v>
          </cell>
          <cell r="M1706">
            <v>0</v>
          </cell>
          <cell r="N1706">
            <v>0</v>
          </cell>
          <cell r="O1706">
            <v>0</v>
          </cell>
          <cell r="P1706">
            <v>0</v>
          </cell>
          <cell r="Q1706">
            <v>0</v>
          </cell>
          <cell r="R1706">
            <v>0</v>
          </cell>
          <cell r="S1706">
            <v>0</v>
          </cell>
          <cell r="T1706">
            <v>0</v>
          </cell>
          <cell r="U1706">
            <v>0</v>
          </cell>
          <cell r="V1706">
            <v>0</v>
          </cell>
          <cell r="X1706">
            <v>0</v>
          </cell>
          <cell r="Y1706">
            <v>0</v>
          </cell>
          <cell r="Z1706">
            <v>0</v>
          </cell>
          <cell r="AA1706">
            <v>0</v>
          </cell>
          <cell r="AB1706">
            <v>0</v>
          </cell>
          <cell r="AC1706">
            <v>0</v>
          </cell>
          <cell r="AD1706">
            <v>0</v>
          </cell>
          <cell r="AE1706">
            <v>0</v>
          </cell>
          <cell r="AF1706">
            <v>0</v>
          </cell>
          <cell r="AG1706">
            <v>0</v>
          </cell>
          <cell r="AH1706">
            <v>0</v>
          </cell>
          <cell r="AI1706">
            <v>0</v>
          </cell>
          <cell r="AJ1706">
            <v>4810</v>
          </cell>
          <cell r="AK1706">
            <v>0</v>
          </cell>
          <cell r="AL1706">
            <v>0</v>
          </cell>
          <cell r="AM1706">
            <v>0</v>
          </cell>
          <cell r="AN1706">
            <v>0</v>
          </cell>
          <cell r="AO1706">
            <v>0</v>
          </cell>
          <cell r="AP1706">
            <v>0</v>
          </cell>
          <cell r="AT1706">
            <v>0</v>
          </cell>
          <cell r="AU1706">
            <v>0</v>
          </cell>
          <cell r="AV1706">
            <v>0</v>
          </cell>
          <cell r="AW1706">
            <v>0</v>
          </cell>
          <cell r="AX1706">
            <v>0</v>
          </cell>
          <cell r="AY1706">
            <v>0</v>
          </cell>
          <cell r="AZ1706">
            <v>0</v>
          </cell>
          <cell r="BA1706">
            <v>0</v>
          </cell>
          <cell r="BB1706">
            <v>0</v>
          </cell>
          <cell r="BG1706">
            <v>0</v>
          </cell>
          <cell r="BH1706">
            <v>4810</v>
          </cell>
          <cell r="BI1706">
            <v>4906.2</v>
          </cell>
        </row>
        <row r="1707">
          <cell r="F1707">
            <v>6438.75</v>
          </cell>
          <cell r="K1707">
            <v>0</v>
          </cell>
          <cell r="L1707">
            <v>0</v>
          </cell>
          <cell r="M1707">
            <v>0</v>
          </cell>
          <cell r="N1707">
            <v>0</v>
          </cell>
          <cell r="O1707">
            <v>0</v>
          </cell>
          <cell r="P1707">
            <v>0</v>
          </cell>
          <cell r="Q1707">
            <v>0</v>
          </cell>
          <cell r="R1707">
            <v>0</v>
          </cell>
          <cell r="S1707">
            <v>0</v>
          </cell>
          <cell r="T1707">
            <v>0</v>
          </cell>
          <cell r="U1707">
            <v>0</v>
          </cell>
          <cell r="V1707">
            <v>0</v>
          </cell>
          <cell r="X1707">
            <v>0</v>
          </cell>
          <cell r="Y1707">
            <v>0</v>
          </cell>
          <cell r="Z1707">
            <v>0</v>
          </cell>
          <cell r="AA1707">
            <v>0</v>
          </cell>
          <cell r="AB1707">
            <v>0</v>
          </cell>
          <cell r="AC1707">
            <v>0</v>
          </cell>
          <cell r="AD1707">
            <v>0</v>
          </cell>
          <cell r="AE1707">
            <v>0</v>
          </cell>
          <cell r="AF1707">
            <v>0</v>
          </cell>
          <cell r="AG1707">
            <v>0</v>
          </cell>
          <cell r="AH1707">
            <v>0</v>
          </cell>
          <cell r="AI1707">
            <v>0</v>
          </cell>
          <cell r="AJ1707">
            <v>6312.5</v>
          </cell>
          <cell r="AK1707">
            <v>0</v>
          </cell>
          <cell r="AL1707">
            <v>0</v>
          </cell>
          <cell r="AM1707">
            <v>0</v>
          </cell>
          <cell r="AN1707">
            <v>0</v>
          </cell>
          <cell r="AO1707">
            <v>0</v>
          </cell>
          <cell r="AP1707">
            <v>0</v>
          </cell>
          <cell r="AT1707">
            <v>0</v>
          </cell>
          <cell r="AU1707">
            <v>0</v>
          </cell>
          <cell r="AV1707">
            <v>0</v>
          </cell>
          <cell r="AW1707">
            <v>0</v>
          </cell>
          <cell r="AX1707">
            <v>0</v>
          </cell>
          <cell r="AY1707">
            <v>0</v>
          </cell>
          <cell r="AZ1707">
            <v>0</v>
          </cell>
          <cell r="BA1707">
            <v>0</v>
          </cell>
          <cell r="BB1707">
            <v>0</v>
          </cell>
          <cell r="BG1707">
            <v>0</v>
          </cell>
          <cell r="BH1707">
            <v>6312.5</v>
          </cell>
          <cell r="BI1707">
            <v>6438.75</v>
          </cell>
        </row>
        <row r="1708">
          <cell r="F1708">
            <v>8404.7999999999993</v>
          </cell>
          <cell r="K1708">
            <v>0</v>
          </cell>
          <cell r="L1708">
            <v>0</v>
          </cell>
          <cell r="M1708">
            <v>0</v>
          </cell>
          <cell r="N1708">
            <v>0</v>
          </cell>
          <cell r="O1708">
            <v>0</v>
          </cell>
          <cell r="P1708">
            <v>0</v>
          </cell>
          <cell r="Q1708">
            <v>0</v>
          </cell>
          <cell r="R1708">
            <v>0</v>
          </cell>
          <cell r="S1708">
            <v>0</v>
          </cell>
          <cell r="T1708">
            <v>0</v>
          </cell>
          <cell r="U1708">
            <v>0</v>
          </cell>
          <cell r="V1708">
            <v>0</v>
          </cell>
          <cell r="X1708">
            <v>0</v>
          </cell>
          <cell r="Y1708">
            <v>0</v>
          </cell>
          <cell r="Z1708">
            <v>0</v>
          </cell>
          <cell r="AA1708">
            <v>0</v>
          </cell>
          <cell r="AB1708">
            <v>0</v>
          </cell>
          <cell r="AC1708">
            <v>0</v>
          </cell>
          <cell r="AD1708">
            <v>0</v>
          </cell>
          <cell r="AE1708">
            <v>0</v>
          </cell>
          <cell r="AF1708">
            <v>0</v>
          </cell>
          <cell r="AG1708">
            <v>0</v>
          </cell>
          <cell r="AH1708">
            <v>0</v>
          </cell>
          <cell r="AI1708">
            <v>0</v>
          </cell>
          <cell r="AJ1708">
            <v>8240</v>
          </cell>
          <cell r="AK1708">
            <v>0</v>
          </cell>
          <cell r="AL1708">
            <v>0</v>
          </cell>
          <cell r="AM1708">
            <v>0</v>
          </cell>
          <cell r="AN1708">
            <v>0</v>
          </cell>
          <cell r="AO1708">
            <v>0</v>
          </cell>
          <cell r="AP1708">
            <v>0</v>
          </cell>
          <cell r="AT1708">
            <v>0</v>
          </cell>
          <cell r="AU1708">
            <v>0</v>
          </cell>
          <cell r="AV1708">
            <v>0</v>
          </cell>
          <cell r="AW1708">
            <v>0</v>
          </cell>
          <cell r="AX1708">
            <v>0</v>
          </cell>
          <cell r="AY1708">
            <v>0</v>
          </cell>
          <cell r="AZ1708">
            <v>0</v>
          </cell>
          <cell r="BA1708">
            <v>0</v>
          </cell>
          <cell r="BB1708">
            <v>0</v>
          </cell>
          <cell r="BG1708">
            <v>0</v>
          </cell>
          <cell r="BH1708">
            <v>8240</v>
          </cell>
          <cell r="BI1708">
            <v>8404.7999999999993</v>
          </cell>
        </row>
        <row r="1709">
          <cell r="F1709">
            <v>9435</v>
          </cell>
          <cell r="K1709">
            <v>0</v>
          </cell>
          <cell r="L1709">
            <v>0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  <cell r="Q1709">
            <v>0</v>
          </cell>
          <cell r="R1709">
            <v>0</v>
          </cell>
          <cell r="S1709">
            <v>0</v>
          </cell>
          <cell r="T1709">
            <v>0</v>
          </cell>
          <cell r="U1709">
            <v>0</v>
          </cell>
          <cell r="V1709">
            <v>0</v>
          </cell>
          <cell r="X1709">
            <v>0</v>
          </cell>
          <cell r="Y1709">
            <v>0</v>
          </cell>
          <cell r="Z1709">
            <v>0</v>
          </cell>
          <cell r="AA1709">
            <v>0</v>
          </cell>
          <cell r="AB1709">
            <v>0</v>
          </cell>
          <cell r="AC1709">
            <v>0</v>
          </cell>
          <cell r="AD1709">
            <v>0</v>
          </cell>
          <cell r="AE1709">
            <v>0</v>
          </cell>
          <cell r="AF1709">
            <v>0</v>
          </cell>
          <cell r="AG1709">
            <v>0</v>
          </cell>
          <cell r="AH1709">
            <v>0</v>
          </cell>
          <cell r="AI1709">
            <v>0</v>
          </cell>
          <cell r="AJ1709">
            <v>9250</v>
          </cell>
          <cell r="AK1709">
            <v>0</v>
          </cell>
          <cell r="AL1709">
            <v>0</v>
          </cell>
          <cell r="AM1709">
            <v>0</v>
          </cell>
          <cell r="AN1709">
            <v>0</v>
          </cell>
          <cell r="AO1709">
            <v>0</v>
          </cell>
          <cell r="AP1709">
            <v>0</v>
          </cell>
          <cell r="AT1709">
            <v>0</v>
          </cell>
          <cell r="AU1709">
            <v>0</v>
          </cell>
          <cell r="AV1709">
            <v>0</v>
          </cell>
          <cell r="AW1709">
            <v>0</v>
          </cell>
          <cell r="AX1709">
            <v>0</v>
          </cell>
          <cell r="AY1709">
            <v>0</v>
          </cell>
          <cell r="AZ1709">
            <v>0</v>
          </cell>
          <cell r="BA1709">
            <v>0</v>
          </cell>
          <cell r="BB1709">
            <v>0</v>
          </cell>
          <cell r="BG1709">
            <v>0</v>
          </cell>
          <cell r="BH1709">
            <v>9250</v>
          </cell>
          <cell r="BI1709">
            <v>9435</v>
          </cell>
        </row>
        <row r="1710">
          <cell r="F1710">
            <v>8078.4</v>
          </cell>
          <cell r="K1710">
            <v>0</v>
          </cell>
          <cell r="L1710">
            <v>0</v>
          </cell>
          <cell r="M1710">
            <v>0</v>
          </cell>
          <cell r="N1710">
            <v>0</v>
          </cell>
          <cell r="O1710">
            <v>0</v>
          </cell>
          <cell r="P1710">
            <v>0</v>
          </cell>
          <cell r="Q1710">
            <v>0</v>
          </cell>
          <cell r="R1710">
            <v>0</v>
          </cell>
          <cell r="S1710">
            <v>0</v>
          </cell>
          <cell r="T1710">
            <v>0</v>
          </cell>
          <cell r="U1710">
            <v>0</v>
          </cell>
          <cell r="V1710">
            <v>0</v>
          </cell>
          <cell r="X1710">
            <v>0</v>
          </cell>
          <cell r="Y1710">
            <v>0</v>
          </cell>
          <cell r="Z1710">
            <v>0</v>
          </cell>
          <cell r="AA1710">
            <v>0</v>
          </cell>
          <cell r="AB1710">
            <v>0</v>
          </cell>
          <cell r="AC1710">
            <v>0</v>
          </cell>
          <cell r="AD1710">
            <v>0</v>
          </cell>
          <cell r="AE1710">
            <v>0</v>
          </cell>
          <cell r="AF1710">
            <v>0</v>
          </cell>
          <cell r="AG1710">
            <v>0</v>
          </cell>
          <cell r="AH1710">
            <v>0</v>
          </cell>
          <cell r="AI1710">
            <v>0</v>
          </cell>
          <cell r="AJ1710">
            <v>7920</v>
          </cell>
          <cell r="AK1710">
            <v>0</v>
          </cell>
          <cell r="AL1710">
            <v>0</v>
          </cell>
          <cell r="AM1710">
            <v>0</v>
          </cell>
          <cell r="AN1710">
            <v>0</v>
          </cell>
          <cell r="AO1710">
            <v>0</v>
          </cell>
          <cell r="AP1710">
            <v>0</v>
          </cell>
          <cell r="AT1710">
            <v>0</v>
          </cell>
          <cell r="AU1710">
            <v>0</v>
          </cell>
          <cell r="AV1710">
            <v>0</v>
          </cell>
          <cell r="AW1710">
            <v>0</v>
          </cell>
          <cell r="AX1710">
            <v>0</v>
          </cell>
          <cell r="AY1710">
            <v>0</v>
          </cell>
          <cell r="AZ1710">
            <v>0</v>
          </cell>
          <cell r="BA1710">
            <v>0</v>
          </cell>
          <cell r="BB1710">
            <v>0</v>
          </cell>
          <cell r="BG1710">
            <v>0</v>
          </cell>
          <cell r="BH1710">
            <v>7920</v>
          </cell>
          <cell r="BI1710">
            <v>8078.4</v>
          </cell>
        </row>
        <row r="1711">
          <cell r="F1711">
            <v>6324</v>
          </cell>
          <cell r="K1711">
            <v>0</v>
          </cell>
          <cell r="L1711">
            <v>0</v>
          </cell>
          <cell r="M1711">
            <v>0</v>
          </cell>
          <cell r="N1711">
            <v>0</v>
          </cell>
          <cell r="O1711">
            <v>0</v>
          </cell>
          <cell r="P1711">
            <v>0</v>
          </cell>
          <cell r="Q1711">
            <v>0</v>
          </cell>
          <cell r="R1711">
            <v>0</v>
          </cell>
          <cell r="S1711">
            <v>0</v>
          </cell>
          <cell r="T1711">
            <v>0</v>
          </cell>
          <cell r="U1711">
            <v>0</v>
          </cell>
          <cell r="V1711">
            <v>0</v>
          </cell>
          <cell r="X1711">
            <v>0</v>
          </cell>
          <cell r="Y1711">
            <v>0</v>
          </cell>
          <cell r="Z1711">
            <v>0</v>
          </cell>
          <cell r="AA1711">
            <v>0</v>
          </cell>
          <cell r="AB1711">
            <v>0</v>
          </cell>
          <cell r="AC1711">
            <v>0</v>
          </cell>
          <cell r="AD1711">
            <v>0</v>
          </cell>
          <cell r="AE1711">
            <v>0</v>
          </cell>
          <cell r="AF1711">
            <v>0</v>
          </cell>
          <cell r="AG1711">
            <v>0</v>
          </cell>
          <cell r="AH1711">
            <v>0</v>
          </cell>
          <cell r="AI1711">
            <v>0</v>
          </cell>
          <cell r="AJ1711">
            <v>6200</v>
          </cell>
          <cell r="AK1711">
            <v>0</v>
          </cell>
          <cell r="AL1711">
            <v>0</v>
          </cell>
          <cell r="AM1711">
            <v>0</v>
          </cell>
          <cell r="AN1711">
            <v>0</v>
          </cell>
          <cell r="AO1711">
            <v>0</v>
          </cell>
          <cell r="AP1711">
            <v>0</v>
          </cell>
          <cell r="AT1711">
            <v>0</v>
          </cell>
          <cell r="AU1711">
            <v>0</v>
          </cell>
          <cell r="AV1711">
            <v>0</v>
          </cell>
          <cell r="AW1711">
            <v>0</v>
          </cell>
          <cell r="AX1711">
            <v>0</v>
          </cell>
          <cell r="AY1711">
            <v>0</v>
          </cell>
          <cell r="AZ1711">
            <v>0</v>
          </cell>
          <cell r="BA1711">
            <v>0</v>
          </cell>
          <cell r="BB1711">
            <v>0</v>
          </cell>
          <cell r="BG1711">
            <v>0</v>
          </cell>
          <cell r="BH1711">
            <v>6200</v>
          </cell>
          <cell r="BI1711">
            <v>6324</v>
          </cell>
        </row>
        <row r="1712">
          <cell r="F1712">
            <v>5436.6</v>
          </cell>
          <cell r="K1712">
            <v>0</v>
          </cell>
          <cell r="L1712">
            <v>0</v>
          </cell>
          <cell r="M1712">
            <v>0</v>
          </cell>
          <cell r="N1712">
            <v>0</v>
          </cell>
          <cell r="O1712">
            <v>0</v>
          </cell>
          <cell r="P1712">
            <v>0</v>
          </cell>
          <cell r="Q1712">
            <v>0</v>
          </cell>
          <cell r="R1712">
            <v>0</v>
          </cell>
          <cell r="S1712">
            <v>0</v>
          </cell>
          <cell r="T1712">
            <v>0</v>
          </cell>
          <cell r="U1712">
            <v>0</v>
          </cell>
          <cell r="V1712">
            <v>0</v>
          </cell>
          <cell r="X1712">
            <v>0</v>
          </cell>
          <cell r="Y1712">
            <v>0</v>
          </cell>
          <cell r="Z1712">
            <v>0</v>
          </cell>
          <cell r="AA1712">
            <v>0</v>
          </cell>
          <cell r="AB1712">
            <v>0</v>
          </cell>
          <cell r="AC1712">
            <v>0</v>
          </cell>
          <cell r="AD1712">
            <v>0</v>
          </cell>
          <cell r="AE1712">
            <v>0</v>
          </cell>
          <cell r="AF1712">
            <v>0</v>
          </cell>
          <cell r="AG1712">
            <v>0</v>
          </cell>
          <cell r="AH1712">
            <v>0</v>
          </cell>
          <cell r="AI1712">
            <v>0</v>
          </cell>
          <cell r="AJ1712">
            <v>5330</v>
          </cell>
          <cell r="AK1712">
            <v>0</v>
          </cell>
          <cell r="AL1712">
            <v>0</v>
          </cell>
          <cell r="AM1712">
            <v>0</v>
          </cell>
          <cell r="AN1712">
            <v>0</v>
          </cell>
          <cell r="AO1712">
            <v>0</v>
          </cell>
          <cell r="AP1712">
            <v>0</v>
          </cell>
          <cell r="AT1712">
            <v>0</v>
          </cell>
          <cell r="AU1712">
            <v>0</v>
          </cell>
          <cell r="AV1712">
            <v>0</v>
          </cell>
          <cell r="AW1712">
            <v>0</v>
          </cell>
          <cell r="AX1712">
            <v>0</v>
          </cell>
          <cell r="AY1712">
            <v>0</v>
          </cell>
          <cell r="AZ1712">
            <v>0</v>
          </cell>
          <cell r="BA1712">
            <v>0</v>
          </cell>
          <cell r="BB1712">
            <v>0</v>
          </cell>
          <cell r="BG1712">
            <v>0</v>
          </cell>
          <cell r="BH1712">
            <v>5330</v>
          </cell>
          <cell r="BI1712">
            <v>5436.6</v>
          </cell>
        </row>
        <row r="1713">
          <cell r="F1713">
            <v>359.54999999999995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  <cell r="Q1713">
            <v>0</v>
          </cell>
          <cell r="R1713">
            <v>0</v>
          </cell>
          <cell r="S1713">
            <v>0</v>
          </cell>
          <cell r="T1713">
            <v>0</v>
          </cell>
          <cell r="U1713">
            <v>0</v>
          </cell>
          <cell r="V1713">
            <v>0</v>
          </cell>
          <cell r="X1713">
            <v>0</v>
          </cell>
          <cell r="Y1713">
            <v>0</v>
          </cell>
          <cell r="Z1713">
            <v>0</v>
          </cell>
          <cell r="AA1713">
            <v>0</v>
          </cell>
          <cell r="AB1713">
            <v>0</v>
          </cell>
          <cell r="AC1713">
            <v>0</v>
          </cell>
          <cell r="AD1713">
            <v>0</v>
          </cell>
          <cell r="AE1713">
            <v>0</v>
          </cell>
          <cell r="AF1713">
            <v>0</v>
          </cell>
          <cell r="AG1713">
            <v>0</v>
          </cell>
          <cell r="AH1713">
            <v>0</v>
          </cell>
          <cell r="AI1713">
            <v>0</v>
          </cell>
          <cell r="AJ1713">
            <v>352.5</v>
          </cell>
          <cell r="AK1713">
            <v>0</v>
          </cell>
          <cell r="AL1713">
            <v>0</v>
          </cell>
          <cell r="AM1713">
            <v>0</v>
          </cell>
          <cell r="AN1713">
            <v>0</v>
          </cell>
          <cell r="AO1713">
            <v>0</v>
          </cell>
          <cell r="AP1713">
            <v>0</v>
          </cell>
          <cell r="AT1713">
            <v>0</v>
          </cell>
          <cell r="AU1713">
            <v>0</v>
          </cell>
          <cell r="AV1713">
            <v>0</v>
          </cell>
          <cell r="AW1713">
            <v>0</v>
          </cell>
          <cell r="AX1713">
            <v>0</v>
          </cell>
          <cell r="AY1713">
            <v>0</v>
          </cell>
          <cell r="AZ1713">
            <v>0</v>
          </cell>
          <cell r="BA1713">
            <v>0</v>
          </cell>
          <cell r="BB1713">
            <v>0</v>
          </cell>
          <cell r="BG1713">
            <v>0</v>
          </cell>
          <cell r="BH1713">
            <v>352.5</v>
          </cell>
          <cell r="BI1713">
            <v>359.54999999999995</v>
          </cell>
        </row>
        <row r="1714">
          <cell r="F1714">
            <v>21465.25</v>
          </cell>
          <cell r="K1714">
            <v>0</v>
          </cell>
          <cell r="L1714">
            <v>0</v>
          </cell>
          <cell r="M1714">
            <v>0</v>
          </cell>
          <cell r="N1714">
            <v>0</v>
          </cell>
          <cell r="O1714">
            <v>0</v>
          </cell>
          <cell r="P1714">
            <v>0</v>
          </cell>
          <cell r="Q1714">
            <v>0</v>
          </cell>
          <cell r="R1714">
            <v>0</v>
          </cell>
          <cell r="S1714">
            <v>0</v>
          </cell>
          <cell r="T1714">
            <v>0</v>
          </cell>
          <cell r="U1714">
            <v>0</v>
          </cell>
          <cell r="V1714">
            <v>0</v>
          </cell>
          <cell r="X1714">
            <v>0</v>
          </cell>
          <cell r="Y1714">
            <v>0</v>
          </cell>
          <cell r="Z1714">
            <v>0</v>
          </cell>
          <cell r="AA1714">
            <v>0</v>
          </cell>
          <cell r="AB1714">
            <v>0</v>
          </cell>
          <cell r="AC1714">
            <v>0</v>
          </cell>
          <cell r="AD1714">
            <v>0</v>
          </cell>
          <cell r="AE1714">
            <v>0</v>
          </cell>
          <cell r="AF1714">
            <v>0</v>
          </cell>
          <cell r="AG1714">
            <v>0</v>
          </cell>
          <cell r="AH1714">
            <v>0</v>
          </cell>
          <cell r="AI1714">
            <v>0</v>
          </cell>
          <cell r="AJ1714">
            <v>21044.362745098035</v>
          </cell>
          <cell r="AK1714">
            <v>0</v>
          </cell>
          <cell r="AL1714">
            <v>0</v>
          </cell>
          <cell r="AM1714">
            <v>0</v>
          </cell>
          <cell r="AN1714">
            <v>0</v>
          </cell>
          <cell r="AO1714">
            <v>0</v>
          </cell>
          <cell r="AP1714">
            <v>0</v>
          </cell>
          <cell r="AT1714">
            <v>0</v>
          </cell>
          <cell r="AU1714">
            <v>0</v>
          </cell>
          <cell r="AV1714">
            <v>0</v>
          </cell>
          <cell r="AW1714">
            <v>0</v>
          </cell>
          <cell r="AX1714">
            <v>0</v>
          </cell>
          <cell r="AY1714">
            <v>0</v>
          </cell>
          <cell r="AZ1714">
            <v>0</v>
          </cell>
          <cell r="BA1714">
            <v>0</v>
          </cell>
          <cell r="BB1714">
            <v>0</v>
          </cell>
          <cell r="BG1714">
            <v>0</v>
          </cell>
          <cell r="BH1714">
            <v>21044.362745098035</v>
          </cell>
          <cell r="BI1714">
            <v>21465.25</v>
          </cell>
        </row>
        <row r="1715">
          <cell r="F1715">
            <v>64627.199999999997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  <cell r="T1715">
            <v>0</v>
          </cell>
          <cell r="U1715">
            <v>0</v>
          </cell>
          <cell r="V1715">
            <v>0</v>
          </cell>
          <cell r="X1715">
            <v>0</v>
          </cell>
          <cell r="Y1715">
            <v>0</v>
          </cell>
          <cell r="Z1715">
            <v>0</v>
          </cell>
          <cell r="AA1715">
            <v>0</v>
          </cell>
          <cell r="AB1715">
            <v>0</v>
          </cell>
          <cell r="AC1715">
            <v>0</v>
          </cell>
          <cell r="AD1715">
            <v>0</v>
          </cell>
          <cell r="AE1715">
            <v>0</v>
          </cell>
          <cell r="AF1715">
            <v>0</v>
          </cell>
          <cell r="AG1715">
            <v>0</v>
          </cell>
          <cell r="AH1715">
            <v>0</v>
          </cell>
          <cell r="AI1715">
            <v>0</v>
          </cell>
          <cell r="AJ1715">
            <v>63360</v>
          </cell>
          <cell r="AK1715">
            <v>0</v>
          </cell>
          <cell r="AL1715">
            <v>0</v>
          </cell>
          <cell r="AM1715">
            <v>0</v>
          </cell>
          <cell r="AN1715">
            <v>0</v>
          </cell>
          <cell r="AO1715">
            <v>0</v>
          </cell>
          <cell r="AP1715">
            <v>0</v>
          </cell>
          <cell r="AT1715">
            <v>0</v>
          </cell>
          <cell r="AU1715">
            <v>0</v>
          </cell>
          <cell r="AV1715">
            <v>0</v>
          </cell>
          <cell r="AW1715">
            <v>0</v>
          </cell>
          <cell r="AX1715">
            <v>0</v>
          </cell>
          <cell r="AY1715">
            <v>0</v>
          </cell>
          <cell r="AZ1715">
            <v>0</v>
          </cell>
          <cell r="BA1715">
            <v>0</v>
          </cell>
          <cell r="BB1715">
            <v>0</v>
          </cell>
          <cell r="BG1715">
            <v>0</v>
          </cell>
          <cell r="BH1715">
            <v>63360</v>
          </cell>
          <cell r="BI1715">
            <v>64627.199999999997</v>
          </cell>
        </row>
        <row r="1717">
          <cell r="F1717">
            <v>16670.88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  <cell r="T1717">
            <v>0</v>
          </cell>
          <cell r="U1717">
            <v>0</v>
          </cell>
          <cell r="V1717">
            <v>0</v>
          </cell>
          <cell r="X1717">
            <v>0</v>
          </cell>
          <cell r="Y1717">
            <v>0</v>
          </cell>
          <cell r="Z1717">
            <v>0</v>
          </cell>
          <cell r="AA1717">
            <v>0</v>
          </cell>
          <cell r="AB1717">
            <v>0</v>
          </cell>
          <cell r="AC1717">
            <v>0</v>
          </cell>
          <cell r="AD1717">
            <v>0</v>
          </cell>
          <cell r="AE1717">
            <v>0</v>
          </cell>
          <cell r="AF1717">
            <v>0</v>
          </cell>
          <cell r="AG1717">
            <v>0</v>
          </cell>
          <cell r="AH1717">
            <v>0</v>
          </cell>
          <cell r="AI1717">
            <v>0</v>
          </cell>
          <cell r="AJ1717">
            <v>16344</v>
          </cell>
          <cell r="AK1717">
            <v>0</v>
          </cell>
          <cell r="AL1717">
            <v>0</v>
          </cell>
          <cell r="AM1717">
            <v>0</v>
          </cell>
          <cell r="AN1717">
            <v>0</v>
          </cell>
          <cell r="AO1717">
            <v>0</v>
          </cell>
          <cell r="AP1717">
            <v>0</v>
          </cell>
          <cell r="AT1717">
            <v>0</v>
          </cell>
          <cell r="AU1717">
            <v>0</v>
          </cell>
          <cell r="AV1717">
            <v>0</v>
          </cell>
          <cell r="AW1717">
            <v>0</v>
          </cell>
          <cell r="AX1717">
            <v>0</v>
          </cell>
          <cell r="AY1717">
            <v>0</v>
          </cell>
          <cell r="AZ1717">
            <v>0</v>
          </cell>
          <cell r="BA1717">
            <v>0</v>
          </cell>
          <cell r="BB1717">
            <v>0</v>
          </cell>
          <cell r="BG1717">
            <v>0</v>
          </cell>
          <cell r="BH1717">
            <v>16344</v>
          </cell>
          <cell r="BI1717">
            <v>16670.88</v>
          </cell>
        </row>
        <row r="1718">
          <cell r="F1718">
            <v>2056.3199999999997</v>
          </cell>
          <cell r="K1718">
            <v>0</v>
          </cell>
          <cell r="L1718">
            <v>0</v>
          </cell>
          <cell r="M1718">
            <v>0</v>
          </cell>
          <cell r="N1718">
            <v>0</v>
          </cell>
          <cell r="O1718">
            <v>0</v>
          </cell>
          <cell r="P1718">
            <v>0</v>
          </cell>
          <cell r="Q1718">
            <v>0</v>
          </cell>
          <cell r="R1718">
            <v>0</v>
          </cell>
          <cell r="S1718">
            <v>0</v>
          </cell>
          <cell r="T1718">
            <v>0</v>
          </cell>
          <cell r="U1718">
            <v>0</v>
          </cell>
          <cell r="V1718">
            <v>0</v>
          </cell>
          <cell r="X1718">
            <v>0</v>
          </cell>
          <cell r="Y1718">
            <v>0</v>
          </cell>
          <cell r="Z1718">
            <v>0</v>
          </cell>
          <cell r="AA1718">
            <v>0</v>
          </cell>
          <cell r="AB1718">
            <v>0</v>
          </cell>
          <cell r="AC1718">
            <v>0</v>
          </cell>
          <cell r="AD1718">
            <v>0</v>
          </cell>
          <cell r="AE1718">
            <v>0</v>
          </cell>
          <cell r="AF1718">
            <v>0</v>
          </cell>
          <cell r="AG1718">
            <v>0</v>
          </cell>
          <cell r="AH1718">
            <v>0</v>
          </cell>
          <cell r="AI1718">
            <v>0</v>
          </cell>
          <cell r="AJ1718">
            <v>2016</v>
          </cell>
          <cell r="AK1718">
            <v>0</v>
          </cell>
          <cell r="AL1718">
            <v>0</v>
          </cell>
          <cell r="AM1718">
            <v>0</v>
          </cell>
          <cell r="AN1718">
            <v>0</v>
          </cell>
          <cell r="AO1718">
            <v>0</v>
          </cell>
          <cell r="AP1718">
            <v>0</v>
          </cell>
          <cell r="AT1718">
            <v>0</v>
          </cell>
          <cell r="AU1718">
            <v>0</v>
          </cell>
          <cell r="AV1718">
            <v>0</v>
          </cell>
          <cell r="AW1718">
            <v>0</v>
          </cell>
          <cell r="AX1718">
            <v>0</v>
          </cell>
          <cell r="AY1718">
            <v>0</v>
          </cell>
          <cell r="AZ1718">
            <v>0</v>
          </cell>
          <cell r="BA1718">
            <v>0</v>
          </cell>
          <cell r="BB1718">
            <v>0</v>
          </cell>
          <cell r="BG1718">
            <v>0</v>
          </cell>
          <cell r="BH1718">
            <v>2016</v>
          </cell>
          <cell r="BI1718">
            <v>2056.3199999999997</v>
          </cell>
        </row>
        <row r="1719">
          <cell r="F1719">
            <v>19800.719999999998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0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  <cell r="T1719">
            <v>0</v>
          </cell>
          <cell r="U1719">
            <v>0</v>
          </cell>
          <cell r="V1719">
            <v>0</v>
          </cell>
          <cell r="X1719">
            <v>0</v>
          </cell>
          <cell r="Y1719">
            <v>0</v>
          </cell>
          <cell r="Z1719">
            <v>0</v>
          </cell>
          <cell r="AA1719">
            <v>0</v>
          </cell>
          <cell r="AB1719">
            <v>0</v>
          </cell>
          <cell r="AC1719">
            <v>0</v>
          </cell>
          <cell r="AD1719">
            <v>0</v>
          </cell>
          <cell r="AE1719">
            <v>0</v>
          </cell>
          <cell r="AF1719">
            <v>0</v>
          </cell>
          <cell r="AG1719">
            <v>0</v>
          </cell>
          <cell r="AH1719">
            <v>0</v>
          </cell>
          <cell r="AI1719">
            <v>0</v>
          </cell>
          <cell r="AJ1719">
            <v>19412.470588235294</v>
          </cell>
          <cell r="AK1719">
            <v>0</v>
          </cell>
          <cell r="AL1719">
            <v>0</v>
          </cell>
          <cell r="AM1719">
            <v>0</v>
          </cell>
          <cell r="AN1719">
            <v>0</v>
          </cell>
          <cell r="AO1719">
            <v>0</v>
          </cell>
          <cell r="AP1719">
            <v>0</v>
          </cell>
          <cell r="AT1719">
            <v>0</v>
          </cell>
          <cell r="AU1719">
            <v>0</v>
          </cell>
          <cell r="AV1719">
            <v>0</v>
          </cell>
          <cell r="AW1719">
            <v>0</v>
          </cell>
          <cell r="AX1719">
            <v>0</v>
          </cell>
          <cell r="AY1719">
            <v>0</v>
          </cell>
          <cell r="AZ1719">
            <v>0</v>
          </cell>
          <cell r="BA1719">
            <v>0</v>
          </cell>
          <cell r="BB1719">
            <v>0</v>
          </cell>
          <cell r="BG1719">
            <v>0</v>
          </cell>
          <cell r="BH1719">
            <v>19412.470588235294</v>
          </cell>
          <cell r="BI1719">
            <v>19800.719999999998</v>
          </cell>
        </row>
        <row r="1720">
          <cell r="F1720">
            <v>950.40000000000009</v>
          </cell>
          <cell r="K1720">
            <v>0</v>
          </cell>
          <cell r="L1720">
            <v>0</v>
          </cell>
          <cell r="M1720">
            <v>0</v>
          </cell>
          <cell r="N1720">
            <v>0</v>
          </cell>
          <cell r="O1720">
            <v>0</v>
          </cell>
          <cell r="P1720">
            <v>0</v>
          </cell>
          <cell r="Q1720">
            <v>0</v>
          </cell>
          <cell r="R1720">
            <v>0</v>
          </cell>
          <cell r="S1720">
            <v>0</v>
          </cell>
          <cell r="T1720">
            <v>0</v>
          </cell>
          <cell r="U1720">
            <v>0</v>
          </cell>
          <cell r="V1720">
            <v>0</v>
          </cell>
          <cell r="X1720">
            <v>0</v>
          </cell>
          <cell r="Y1720">
            <v>0</v>
          </cell>
          <cell r="Z1720">
            <v>0</v>
          </cell>
          <cell r="AA1720">
            <v>0</v>
          </cell>
          <cell r="AB1720">
            <v>0</v>
          </cell>
          <cell r="AC1720">
            <v>0</v>
          </cell>
          <cell r="AD1720">
            <v>0</v>
          </cell>
          <cell r="AE1720">
            <v>0</v>
          </cell>
          <cell r="AF1720">
            <v>0</v>
          </cell>
          <cell r="AG1720">
            <v>0</v>
          </cell>
          <cell r="AH1720">
            <v>0</v>
          </cell>
          <cell r="AI1720">
            <v>0</v>
          </cell>
          <cell r="AJ1720">
            <v>931.76470588235304</v>
          </cell>
          <cell r="AK1720">
            <v>0</v>
          </cell>
          <cell r="AL1720">
            <v>0</v>
          </cell>
          <cell r="AM1720">
            <v>0</v>
          </cell>
          <cell r="AN1720">
            <v>0</v>
          </cell>
          <cell r="AO1720">
            <v>0</v>
          </cell>
          <cell r="AP1720">
            <v>0</v>
          </cell>
          <cell r="AT1720">
            <v>0</v>
          </cell>
          <cell r="AU1720">
            <v>0</v>
          </cell>
          <cell r="AV1720">
            <v>0</v>
          </cell>
          <cell r="AW1720">
            <v>0</v>
          </cell>
          <cell r="AX1720">
            <v>0</v>
          </cell>
          <cell r="AY1720">
            <v>0</v>
          </cell>
          <cell r="AZ1720">
            <v>0</v>
          </cell>
          <cell r="BA1720">
            <v>0</v>
          </cell>
          <cell r="BB1720">
            <v>0</v>
          </cell>
          <cell r="BG1720">
            <v>0</v>
          </cell>
          <cell r="BH1720">
            <v>931.76470588235304</v>
          </cell>
          <cell r="BI1720">
            <v>950.40000000000009</v>
          </cell>
        </row>
        <row r="1721">
          <cell r="F1721">
            <v>5567.12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  <cell r="T1721">
            <v>0</v>
          </cell>
          <cell r="U1721">
            <v>0</v>
          </cell>
          <cell r="V1721">
            <v>0</v>
          </cell>
          <cell r="X1721">
            <v>0</v>
          </cell>
          <cell r="Y1721">
            <v>0</v>
          </cell>
          <cell r="Z1721">
            <v>0</v>
          </cell>
          <cell r="AA1721">
            <v>0</v>
          </cell>
          <cell r="AB1721">
            <v>0</v>
          </cell>
          <cell r="AC1721">
            <v>0</v>
          </cell>
          <cell r="AD1721">
            <v>0</v>
          </cell>
          <cell r="AE1721">
            <v>0</v>
          </cell>
          <cell r="AF1721">
            <v>0</v>
          </cell>
          <cell r="AG1721">
            <v>0</v>
          </cell>
          <cell r="AH1721">
            <v>0</v>
          </cell>
          <cell r="AI1721">
            <v>0</v>
          </cell>
          <cell r="AJ1721">
            <v>5458.04</v>
          </cell>
          <cell r="AK1721">
            <v>0</v>
          </cell>
          <cell r="AL1721">
            <v>0</v>
          </cell>
          <cell r="AM1721">
            <v>0</v>
          </cell>
          <cell r="AN1721">
            <v>0</v>
          </cell>
          <cell r="AO1721">
            <v>0</v>
          </cell>
          <cell r="AP1721">
            <v>0</v>
          </cell>
          <cell r="AT1721">
            <v>0</v>
          </cell>
          <cell r="AU1721">
            <v>0</v>
          </cell>
          <cell r="AV1721">
            <v>0</v>
          </cell>
          <cell r="AW1721">
            <v>0</v>
          </cell>
          <cell r="AX1721">
            <v>0</v>
          </cell>
          <cell r="AY1721">
            <v>0</v>
          </cell>
          <cell r="AZ1721">
            <v>0</v>
          </cell>
          <cell r="BA1721">
            <v>0</v>
          </cell>
          <cell r="BB1721">
            <v>0</v>
          </cell>
          <cell r="BG1721">
            <v>0</v>
          </cell>
          <cell r="BH1721">
            <v>5458.04</v>
          </cell>
          <cell r="BI1721">
            <v>5567.12</v>
          </cell>
        </row>
        <row r="1722">
          <cell r="F1722">
            <v>2747.88</v>
          </cell>
          <cell r="K1722">
            <v>0</v>
          </cell>
          <cell r="L1722">
            <v>0</v>
          </cell>
          <cell r="M1722">
            <v>0</v>
          </cell>
          <cell r="N1722">
            <v>0</v>
          </cell>
          <cell r="O1722">
            <v>0</v>
          </cell>
          <cell r="P1722">
            <v>0</v>
          </cell>
          <cell r="Q1722">
            <v>0</v>
          </cell>
          <cell r="R1722">
            <v>0</v>
          </cell>
          <cell r="S1722">
            <v>0</v>
          </cell>
          <cell r="T1722">
            <v>0</v>
          </cell>
          <cell r="U1722">
            <v>0</v>
          </cell>
          <cell r="V1722">
            <v>0</v>
          </cell>
          <cell r="X1722">
            <v>0</v>
          </cell>
          <cell r="Y1722">
            <v>0</v>
          </cell>
          <cell r="Z1722">
            <v>0</v>
          </cell>
          <cell r="AA1722">
            <v>0</v>
          </cell>
          <cell r="AB1722">
            <v>0</v>
          </cell>
          <cell r="AC1722">
            <v>0</v>
          </cell>
          <cell r="AD1722">
            <v>0</v>
          </cell>
          <cell r="AE1722">
            <v>0</v>
          </cell>
          <cell r="AF1722">
            <v>0</v>
          </cell>
          <cell r="AG1722">
            <v>0</v>
          </cell>
          <cell r="AH1722">
            <v>0</v>
          </cell>
          <cell r="AI1722">
            <v>0</v>
          </cell>
          <cell r="AJ1722">
            <v>2694</v>
          </cell>
          <cell r="AK1722">
            <v>0</v>
          </cell>
          <cell r="AL1722">
            <v>0</v>
          </cell>
          <cell r="AM1722">
            <v>0</v>
          </cell>
          <cell r="AN1722">
            <v>0</v>
          </cell>
          <cell r="AO1722">
            <v>0</v>
          </cell>
          <cell r="AP1722">
            <v>0</v>
          </cell>
          <cell r="AT1722">
            <v>0</v>
          </cell>
          <cell r="AU1722">
            <v>0</v>
          </cell>
          <cell r="AV1722">
            <v>0</v>
          </cell>
          <cell r="AW1722">
            <v>0</v>
          </cell>
          <cell r="AX1722">
            <v>0</v>
          </cell>
          <cell r="AY1722">
            <v>0</v>
          </cell>
          <cell r="AZ1722">
            <v>0</v>
          </cell>
          <cell r="BA1722">
            <v>0</v>
          </cell>
          <cell r="BB1722">
            <v>0</v>
          </cell>
          <cell r="BG1722">
            <v>0</v>
          </cell>
          <cell r="BH1722">
            <v>2694</v>
          </cell>
          <cell r="BI1722">
            <v>2747.88</v>
          </cell>
        </row>
        <row r="1723">
          <cell r="F1723">
            <v>6222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>
            <v>0</v>
          </cell>
          <cell r="P1723">
            <v>0</v>
          </cell>
          <cell r="Q1723">
            <v>0</v>
          </cell>
          <cell r="R1723">
            <v>0</v>
          </cell>
          <cell r="S1723">
            <v>0</v>
          </cell>
          <cell r="T1723">
            <v>0</v>
          </cell>
          <cell r="U1723">
            <v>0</v>
          </cell>
          <cell r="V1723">
            <v>0</v>
          </cell>
          <cell r="X1723">
            <v>0</v>
          </cell>
          <cell r="Y1723">
            <v>0</v>
          </cell>
          <cell r="Z1723">
            <v>0</v>
          </cell>
          <cell r="AA1723">
            <v>0</v>
          </cell>
          <cell r="AB1723">
            <v>0</v>
          </cell>
          <cell r="AC1723">
            <v>0</v>
          </cell>
          <cell r="AD1723">
            <v>0</v>
          </cell>
          <cell r="AE1723">
            <v>0</v>
          </cell>
          <cell r="AF1723">
            <v>0</v>
          </cell>
          <cell r="AG1723">
            <v>0</v>
          </cell>
          <cell r="AH1723">
            <v>0</v>
          </cell>
          <cell r="AI1723">
            <v>0</v>
          </cell>
          <cell r="AJ1723">
            <v>6100</v>
          </cell>
          <cell r="AK1723">
            <v>0</v>
          </cell>
          <cell r="AL1723">
            <v>0</v>
          </cell>
          <cell r="AM1723">
            <v>0</v>
          </cell>
          <cell r="AN1723">
            <v>0</v>
          </cell>
          <cell r="AO1723">
            <v>0</v>
          </cell>
          <cell r="AP1723">
            <v>0</v>
          </cell>
          <cell r="AT1723">
            <v>0</v>
          </cell>
          <cell r="AU1723">
            <v>0</v>
          </cell>
          <cell r="AV1723">
            <v>0</v>
          </cell>
          <cell r="AW1723">
            <v>0</v>
          </cell>
          <cell r="AX1723">
            <v>0</v>
          </cell>
          <cell r="AY1723">
            <v>0</v>
          </cell>
          <cell r="AZ1723">
            <v>0</v>
          </cell>
          <cell r="BA1723">
            <v>0</v>
          </cell>
          <cell r="BB1723">
            <v>0</v>
          </cell>
          <cell r="BG1723">
            <v>0</v>
          </cell>
          <cell r="BH1723">
            <v>6100</v>
          </cell>
          <cell r="BI1723">
            <v>6222</v>
          </cell>
        </row>
        <row r="1724">
          <cell r="F1724">
            <v>2295</v>
          </cell>
          <cell r="K1724">
            <v>0</v>
          </cell>
          <cell r="L1724">
            <v>0</v>
          </cell>
          <cell r="M1724">
            <v>0</v>
          </cell>
          <cell r="N1724">
            <v>0</v>
          </cell>
          <cell r="O1724">
            <v>0</v>
          </cell>
          <cell r="P1724">
            <v>0</v>
          </cell>
          <cell r="Q1724">
            <v>0</v>
          </cell>
          <cell r="R1724">
            <v>0</v>
          </cell>
          <cell r="S1724">
            <v>0</v>
          </cell>
          <cell r="T1724">
            <v>0</v>
          </cell>
          <cell r="U1724">
            <v>0</v>
          </cell>
          <cell r="V1724">
            <v>0</v>
          </cell>
          <cell r="X1724">
            <v>0</v>
          </cell>
          <cell r="Y1724">
            <v>0</v>
          </cell>
          <cell r="Z1724">
            <v>0</v>
          </cell>
          <cell r="AA1724">
            <v>0</v>
          </cell>
          <cell r="AB1724">
            <v>0</v>
          </cell>
          <cell r="AC1724">
            <v>0</v>
          </cell>
          <cell r="AD1724">
            <v>0</v>
          </cell>
          <cell r="AE1724">
            <v>0</v>
          </cell>
          <cell r="AF1724">
            <v>0</v>
          </cell>
          <cell r="AG1724">
            <v>0</v>
          </cell>
          <cell r="AH1724">
            <v>0</v>
          </cell>
          <cell r="AI1724">
            <v>0</v>
          </cell>
          <cell r="AJ1724">
            <v>2250</v>
          </cell>
          <cell r="AK1724">
            <v>0</v>
          </cell>
          <cell r="AL1724">
            <v>0</v>
          </cell>
          <cell r="AM1724">
            <v>0</v>
          </cell>
          <cell r="AN1724">
            <v>0</v>
          </cell>
          <cell r="AO1724">
            <v>0</v>
          </cell>
          <cell r="AP1724">
            <v>0</v>
          </cell>
          <cell r="AT1724">
            <v>0</v>
          </cell>
          <cell r="AU1724">
            <v>0</v>
          </cell>
          <cell r="AV1724">
            <v>0</v>
          </cell>
          <cell r="AW1724">
            <v>0</v>
          </cell>
          <cell r="AX1724">
            <v>0</v>
          </cell>
          <cell r="AY1724">
            <v>0</v>
          </cell>
          <cell r="AZ1724">
            <v>0</v>
          </cell>
          <cell r="BA1724">
            <v>0</v>
          </cell>
          <cell r="BB1724">
            <v>0</v>
          </cell>
          <cell r="BG1724">
            <v>0</v>
          </cell>
          <cell r="BH1724">
            <v>2250</v>
          </cell>
          <cell r="BI1724">
            <v>2295</v>
          </cell>
        </row>
        <row r="1725">
          <cell r="F1725">
            <v>2754</v>
          </cell>
          <cell r="K1725">
            <v>0</v>
          </cell>
          <cell r="L1725">
            <v>0</v>
          </cell>
          <cell r="M1725">
            <v>0</v>
          </cell>
          <cell r="N1725">
            <v>0</v>
          </cell>
          <cell r="O1725">
            <v>0</v>
          </cell>
          <cell r="P1725">
            <v>0</v>
          </cell>
          <cell r="Q1725">
            <v>0</v>
          </cell>
          <cell r="R1725">
            <v>0</v>
          </cell>
          <cell r="S1725">
            <v>0</v>
          </cell>
          <cell r="T1725">
            <v>0</v>
          </cell>
          <cell r="U1725">
            <v>0</v>
          </cell>
          <cell r="V1725">
            <v>0</v>
          </cell>
          <cell r="X1725">
            <v>0</v>
          </cell>
          <cell r="Y1725">
            <v>0</v>
          </cell>
          <cell r="Z1725">
            <v>0</v>
          </cell>
          <cell r="AA1725">
            <v>0</v>
          </cell>
          <cell r="AB1725">
            <v>0</v>
          </cell>
          <cell r="AC1725">
            <v>0</v>
          </cell>
          <cell r="AD1725">
            <v>0</v>
          </cell>
          <cell r="AE1725">
            <v>0</v>
          </cell>
          <cell r="AF1725">
            <v>0</v>
          </cell>
          <cell r="AG1725">
            <v>0</v>
          </cell>
          <cell r="AH1725">
            <v>0</v>
          </cell>
          <cell r="AI1725">
            <v>0</v>
          </cell>
          <cell r="AJ1725">
            <v>2700</v>
          </cell>
          <cell r="AK1725">
            <v>0</v>
          </cell>
          <cell r="AL1725">
            <v>0</v>
          </cell>
          <cell r="AM1725">
            <v>0</v>
          </cell>
          <cell r="AN1725">
            <v>0</v>
          </cell>
          <cell r="AO1725">
            <v>0</v>
          </cell>
          <cell r="AP1725">
            <v>0</v>
          </cell>
          <cell r="AT1725">
            <v>0</v>
          </cell>
          <cell r="AU1725">
            <v>0</v>
          </cell>
          <cell r="AV1725">
            <v>0</v>
          </cell>
          <cell r="AW1725">
            <v>0</v>
          </cell>
          <cell r="AX1725">
            <v>0</v>
          </cell>
          <cell r="AY1725">
            <v>0</v>
          </cell>
          <cell r="AZ1725">
            <v>0</v>
          </cell>
          <cell r="BA1725">
            <v>0</v>
          </cell>
          <cell r="BB1725">
            <v>0</v>
          </cell>
          <cell r="BG1725">
            <v>0</v>
          </cell>
          <cell r="BH1725">
            <v>2700</v>
          </cell>
          <cell r="BI1725">
            <v>2754</v>
          </cell>
        </row>
        <row r="1726">
          <cell r="F1726">
            <v>4398.2400000000007</v>
          </cell>
          <cell r="K1726">
            <v>0</v>
          </cell>
          <cell r="L1726">
            <v>0</v>
          </cell>
          <cell r="M1726">
            <v>0</v>
          </cell>
          <cell r="N1726">
            <v>0</v>
          </cell>
          <cell r="O1726">
            <v>0</v>
          </cell>
          <cell r="P1726">
            <v>0</v>
          </cell>
          <cell r="Q1726">
            <v>0</v>
          </cell>
          <cell r="R1726">
            <v>0</v>
          </cell>
          <cell r="S1726">
            <v>0</v>
          </cell>
          <cell r="T1726">
            <v>0</v>
          </cell>
          <cell r="U1726">
            <v>0</v>
          </cell>
          <cell r="V1726">
            <v>0</v>
          </cell>
          <cell r="X1726">
            <v>0</v>
          </cell>
          <cell r="Y1726">
            <v>0</v>
          </cell>
          <cell r="Z1726">
            <v>0</v>
          </cell>
          <cell r="AA1726">
            <v>0</v>
          </cell>
          <cell r="AB1726">
            <v>0</v>
          </cell>
          <cell r="AC1726">
            <v>0</v>
          </cell>
          <cell r="AD1726">
            <v>0</v>
          </cell>
          <cell r="AE1726">
            <v>0</v>
          </cell>
          <cell r="AF1726">
            <v>0</v>
          </cell>
          <cell r="AG1726">
            <v>0</v>
          </cell>
          <cell r="AH1726">
            <v>0</v>
          </cell>
          <cell r="AI1726">
            <v>0</v>
          </cell>
          <cell r="AJ1726">
            <v>4312</v>
          </cell>
          <cell r="AK1726">
            <v>0</v>
          </cell>
          <cell r="AL1726">
            <v>0</v>
          </cell>
          <cell r="AM1726">
            <v>0</v>
          </cell>
          <cell r="AN1726">
            <v>0</v>
          </cell>
          <cell r="AO1726">
            <v>0</v>
          </cell>
          <cell r="AP1726">
            <v>0</v>
          </cell>
          <cell r="AT1726">
            <v>0</v>
          </cell>
          <cell r="AU1726">
            <v>0</v>
          </cell>
          <cell r="AV1726">
            <v>0</v>
          </cell>
          <cell r="AW1726">
            <v>0</v>
          </cell>
          <cell r="AX1726">
            <v>0</v>
          </cell>
          <cell r="AY1726">
            <v>0</v>
          </cell>
          <cell r="AZ1726">
            <v>0</v>
          </cell>
          <cell r="BA1726">
            <v>0</v>
          </cell>
          <cell r="BB1726">
            <v>0</v>
          </cell>
          <cell r="BG1726">
            <v>0</v>
          </cell>
          <cell r="BH1726">
            <v>4312</v>
          </cell>
          <cell r="BI1726">
            <v>4398.2400000000007</v>
          </cell>
        </row>
        <row r="1727">
          <cell r="F1727">
            <v>956.25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  <cell r="R1727">
            <v>0</v>
          </cell>
          <cell r="S1727">
            <v>0</v>
          </cell>
          <cell r="T1727">
            <v>0</v>
          </cell>
          <cell r="U1727">
            <v>0</v>
          </cell>
          <cell r="V1727">
            <v>0</v>
          </cell>
          <cell r="X1727">
            <v>0</v>
          </cell>
          <cell r="Y1727">
            <v>0</v>
          </cell>
          <cell r="Z1727">
            <v>0</v>
          </cell>
          <cell r="AA1727">
            <v>0</v>
          </cell>
          <cell r="AB1727">
            <v>0</v>
          </cell>
          <cell r="AC1727">
            <v>0</v>
          </cell>
          <cell r="AD1727">
            <v>0</v>
          </cell>
          <cell r="AE1727">
            <v>0</v>
          </cell>
          <cell r="AF1727">
            <v>0</v>
          </cell>
          <cell r="AG1727">
            <v>0</v>
          </cell>
          <cell r="AH1727">
            <v>0</v>
          </cell>
          <cell r="AI1727">
            <v>0</v>
          </cell>
          <cell r="AJ1727">
            <v>937.5</v>
          </cell>
          <cell r="AK1727">
            <v>0</v>
          </cell>
          <cell r="AL1727">
            <v>0</v>
          </cell>
          <cell r="AM1727">
            <v>0</v>
          </cell>
          <cell r="AN1727">
            <v>0</v>
          </cell>
          <cell r="AO1727">
            <v>0</v>
          </cell>
          <cell r="AP1727">
            <v>0</v>
          </cell>
          <cell r="AT1727">
            <v>0</v>
          </cell>
          <cell r="AU1727">
            <v>0</v>
          </cell>
          <cell r="AV1727">
            <v>0</v>
          </cell>
          <cell r="AW1727">
            <v>0</v>
          </cell>
          <cell r="AX1727">
            <v>0</v>
          </cell>
          <cell r="AY1727">
            <v>0</v>
          </cell>
          <cell r="AZ1727">
            <v>0</v>
          </cell>
          <cell r="BA1727">
            <v>0</v>
          </cell>
          <cell r="BB1727">
            <v>0</v>
          </cell>
          <cell r="BG1727">
            <v>0</v>
          </cell>
          <cell r="BH1727">
            <v>937.5</v>
          </cell>
          <cell r="BI1727">
            <v>956.25</v>
          </cell>
        </row>
        <row r="1728">
          <cell r="F1728">
            <v>5948.64</v>
          </cell>
          <cell r="K1728">
            <v>0</v>
          </cell>
          <cell r="L1728">
            <v>0</v>
          </cell>
          <cell r="M1728">
            <v>0</v>
          </cell>
          <cell r="N1728">
            <v>0</v>
          </cell>
          <cell r="O1728">
            <v>0</v>
          </cell>
          <cell r="P1728">
            <v>0</v>
          </cell>
          <cell r="Q1728">
            <v>0</v>
          </cell>
          <cell r="R1728">
            <v>0</v>
          </cell>
          <cell r="S1728">
            <v>0</v>
          </cell>
          <cell r="T1728">
            <v>0</v>
          </cell>
          <cell r="U1728">
            <v>0</v>
          </cell>
          <cell r="V1728">
            <v>0</v>
          </cell>
          <cell r="X1728">
            <v>0</v>
          </cell>
          <cell r="Y1728">
            <v>0</v>
          </cell>
          <cell r="Z1728">
            <v>0</v>
          </cell>
          <cell r="AA1728">
            <v>0</v>
          </cell>
          <cell r="AB1728">
            <v>0</v>
          </cell>
          <cell r="AC1728">
            <v>0</v>
          </cell>
          <cell r="AD1728">
            <v>0</v>
          </cell>
          <cell r="AE1728">
            <v>0</v>
          </cell>
          <cell r="AF1728">
            <v>0</v>
          </cell>
          <cell r="AG1728">
            <v>0</v>
          </cell>
          <cell r="AH1728">
            <v>0</v>
          </cell>
          <cell r="AI1728">
            <v>0</v>
          </cell>
          <cell r="AJ1728">
            <v>5832</v>
          </cell>
          <cell r="AK1728">
            <v>0</v>
          </cell>
          <cell r="AL1728">
            <v>0</v>
          </cell>
          <cell r="AM1728">
            <v>0</v>
          </cell>
          <cell r="AN1728">
            <v>0</v>
          </cell>
          <cell r="AO1728">
            <v>0</v>
          </cell>
          <cell r="AP1728">
            <v>0</v>
          </cell>
          <cell r="AT1728">
            <v>0</v>
          </cell>
          <cell r="AU1728">
            <v>0</v>
          </cell>
          <cell r="AV1728">
            <v>0</v>
          </cell>
          <cell r="AW1728">
            <v>0</v>
          </cell>
          <cell r="AX1728">
            <v>0</v>
          </cell>
          <cell r="AY1728">
            <v>0</v>
          </cell>
          <cell r="AZ1728">
            <v>0</v>
          </cell>
          <cell r="BA1728">
            <v>0</v>
          </cell>
          <cell r="BB1728">
            <v>0</v>
          </cell>
          <cell r="BG1728">
            <v>0</v>
          </cell>
          <cell r="BH1728">
            <v>5832</v>
          </cell>
          <cell r="BI1728">
            <v>5948.64</v>
          </cell>
        </row>
        <row r="1729">
          <cell r="F1729">
            <v>3365.9999999999995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  <cell r="R1729">
            <v>0</v>
          </cell>
          <cell r="S1729">
            <v>0</v>
          </cell>
          <cell r="T1729">
            <v>0</v>
          </cell>
          <cell r="U1729">
            <v>0</v>
          </cell>
          <cell r="V1729">
            <v>0</v>
          </cell>
          <cell r="X1729">
            <v>0</v>
          </cell>
          <cell r="Y1729">
            <v>0</v>
          </cell>
          <cell r="Z1729">
            <v>0</v>
          </cell>
          <cell r="AA1729">
            <v>0</v>
          </cell>
          <cell r="AB1729">
            <v>0</v>
          </cell>
          <cell r="AC1729">
            <v>0</v>
          </cell>
          <cell r="AD1729">
            <v>0</v>
          </cell>
          <cell r="AE1729">
            <v>0</v>
          </cell>
          <cell r="AF1729">
            <v>0</v>
          </cell>
          <cell r="AG1729">
            <v>0</v>
          </cell>
          <cell r="AH1729">
            <v>0</v>
          </cell>
          <cell r="AI1729">
            <v>0</v>
          </cell>
          <cell r="AJ1729">
            <v>3300</v>
          </cell>
          <cell r="AK1729">
            <v>0</v>
          </cell>
          <cell r="AL1729">
            <v>0</v>
          </cell>
          <cell r="AM1729">
            <v>0</v>
          </cell>
          <cell r="AN1729">
            <v>0</v>
          </cell>
          <cell r="AO1729">
            <v>0</v>
          </cell>
          <cell r="AP1729">
            <v>0</v>
          </cell>
          <cell r="AT1729">
            <v>0</v>
          </cell>
          <cell r="AU1729">
            <v>0</v>
          </cell>
          <cell r="AV1729">
            <v>0</v>
          </cell>
          <cell r="AW1729">
            <v>0</v>
          </cell>
          <cell r="AX1729">
            <v>0</v>
          </cell>
          <cell r="AY1729">
            <v>0</v>
          </cell>
          <cell r="AZ1729">
            <v>0</v>
          </cell>
          <cell r="BA1729">
            <v>0</v>
          </cell>
          <cell r="BB1729">
            <v>0</v>
          </cell>
          <cell r="BG1729">
            <v>0</v>
          </cell>
          <cell r="BH1729">
            <v>3300</v>
          </cell>
          <cell r="BI1729">
            <v>3365.9999999999995</v>
          </cell>
        </row>
        <row r="1730">
          <cell r="F1730">
            <v>3794.4</v>
          </cell>
          <cell r="K1730">
            <v>0</v>
          </cell>
          <cell r="L1730">
            <v>0</v>
          </cell>
          <cell r="M1730">
            <v>0</v>
          </cell>
          <cell r="N1730">
            <v>0</v>
          </cell>
          <cell r="O1730">
            <v>0</v>
          </cell>
          <cell r="P1730">
            <v>0</v>
          </cell>
          <cell r="Q1730">
            <v>0</v>
          </cell>
          <cell r="R1730">
            <v>0</v>
          </cell>
          <cell r="S1730">
            <v>0</v>
          </cell>
          <cell r="T1730">
            <v>0</v>
          </cell>
          <cell r="U1730">
            <v>0</v>
          </cell>
          <cell r="V1730">
            <v>0</v>
          </cell>
          <cell r="X1730">
            <v>0</v>
          </cell>
          <cell r="Y1730">
            <v>0</v>
          </cell>
          <cell r="Z1730">
            <v>0</v>
          </cell>
          <cell r="AA1730">
            <v>0</v>
          </cell>
          <cell r="AB1730">
            <v>0</v>
          </cell>
          <cell r="AC1730">
            <v>0</v>
          </cell>
          <cell r="AD1730">
            <v>0</v>
          </cell>
          <cell r="AE1730">
            <v>0</v>
          </cell>
          <cell r="AF1730">
            <v>0</v>
          </cell>
          <cell r="AG1730">
            <v>0</v>
          </cell>
          <cell r="AH1730">
            <v>0</v>
          </cell>
          <cell r="AI1730">
            <v>0</v>
          </cell>
          <cell r="AJ1730">
            <v>3720</v>
          </cell>
          <cell r="AK1730">
            <v>0</v>
          </cell>
          <cell r="AL1730">
            <v>0</v>
          </cell>
          <cell r="AM1730">
            <v>0</v>
          </cell>
          <cell r="AN1730">
            <v>0</v>
          </cell>
          <cell r="AO1730">
            <v>0</v>
          </cell>
          <cell r="AP1730">
            <v>0</v>
          </cell>
          <cell r="AT1730">
            <v>0</v>
          </cell>
          <cell r="AU1730">
            <v>0</v>
          </cell>
          <cell r="AV1730">
            <v>0</v>
          </cell>
          <cell r="AW1730">
            <v>0</v>
          </cell>
          <cell r="AX1730">
            <v>0</v>
          </cell>
          <cell r="AY1730">
            <v>0</v>
          </cell>
          <cell r="AZ1730">
            <v>0</v>
          </cell>
          <cell r="BA1730">
            <v>0</v>
          </cell>
          <cell r="BB1730">
            <v>0</v>
          </cell>
          <cell r="BG1730">
            <v>0</v>
          </cell>
          <cell r="BH1730">
            <v>3720</v>
          </cell>
          <cell r="BI1730">
            <v>3794.4</v>
          </cell>
        </row>
        <row r="1731">
          <cell r="F1731">
            <v>302.94000000000005</v>
          </cell>
          <cell r="K1731">
            <v>0</v>
          </cell>
          <cell r="L1731">
            <v>0</v>
          </cell>
          <cell r="M1731">
            <v>0</v>
          </cell>
          <cell r="N1731">
            <v>0</v>
          </cell>
          <cell r="O1731">
            <v>0</v>
          </cell>
          <cell r="P1731">
            <v>0</v>
          </cell>
          <cell r="Q1731">
            <v>0</v>
          </cell>
          <cell r="R1731">
            <v>0</v>
          </cell>
          <cell r="S1731">
            <v>0</v>
          </cell>
          <cell r="T1731">
            <v>0</v>
          </cell>
          <cell r="U1731">
            <v>0</v>
          </cell>
          <cell r="V1731">
            <v>0</v>
          </cell>
          <cell r="X1731">
            <v>0</v>
          </cell>
          <cell r="Y1731">
            <v>0</v>
          </cell>
          <cell r="Z1731">
            <v>0</v>
          </cell>
          <cell r="AA1731">
            <v>0</v>
          </cell>
          <cell r="AB1731">
            <v>0</v>
          </cell>
          <cell r="AC1731">
            <v>0</v>
          </cell>
          <cell r="AD1731">
            <v>0</v>
          </cell>
          <cell r="AE1731">
            <v>0</v>
          </cell>
          <cell r="AF1731">
            <v>0</v>
          </cell>
          <cell r="AG1731">
            <v>0</v>
          </cell>
          <cell r="AH1731">
            <v>0</v>
          </cell>
          <cell r="AI1731">
            <v>0</v>
          </cell>
          <cell r="AJ1731">
            <v>297</v>
          </cell>
          <cell r="AK1731">
            <v>0</v>
          </cell>
          <cell r="AL1731">
            <v>0</v>
          </cell>
          <cell r="AM1731">
            <v>0</v>
          </cell>
          <cell r="AN1731">
            <v>0</v>
          </cell>
          <cell r="AO1731">
            <v>0</v>
          </cell>
          <cell r="AP1731">
            <v>0</v>
          </cell>
          <cell r="AT1731">
            <v>0</v>
          </cell>
          <cell r="AU1731">
            <v>0</v>
          </cell>
          <cell r="AV1731">
            <v>0</v>
          </cell>
          <cell r="AW1731">
            <v>0</v>
          </cell>
          <cell r="AX1731">
            <v>0</v>
          </cell>
          <cell r="AY1731">
            <v>0</v>
          </cell>
          <cell r="AZ1731">
            <v>0</v>
          </cell>
          <cell r="BA1731">
            <v>0</v>
          </cell>
          <cell r="BB1731">
            <v>0</v>
          </cell>
          <cell r="BG1731">
            <v>0</v>
          </cell>
          <cell r="BH1731">
            <v>297</v>
          </cell>
          <cell r="BI1731">
            <v>302.94000000000005</v>
          </cell>
        </row>
        <row r="1732">
          <cell r="F1732">
            <v>702.2700000000001</v>
          </cell>
          <cell r="K1732">
            <v>0</v>
          </cell>
          <cell r="L1732">
            <v>0</v>
          </cell>
          <cell r="M1732">
            <v>0</v>
          </cell>
          <cell r="N1732">
            <v>0</v>
          </cell>
          <cell r="O1732">
            <v>0</v>
          </cell>
          <cell r="P1732">
            <v>0</v>
          </cell>
          <cell r="Q1732">
            <v>0</v>
          </cell>
          <cell r="R1732">
            <v>0</v>
          </cell>
          <cell r="S1732">
            <v>0</v>
          </cell>
          <cell r="T1732">
            <v>0</v>
          </cell>
          <cell r="U1732">
            <v>0</v>
          </cell>
          <cell r="V1732">
            <v>0</v>
          </cell>
          <cell r="X1732">
            <v>0</v>
          </cell>
          <cell r="Y1732">
            <v>0</v>
          </cell>
          <cell r="Z1732">
            <v>0</v>
          </cell>
          <cell r="AA1732">
            <v>0</v>
          </cell>
          <cell r="AB1732">
            <v>0</v>
          </cell>
          <cell r="AC1732">
            <v>0</v>
          </cell>
          <cell r="AD1732">
            <v>0</v>
          </cell>
          <cell r="AE1732">
            <v>0</v>
          </cell>
          <cell r="AF1732">
            <v>0</v>
          </cell>
          <cell r="AG1732">
            <v>0</v>
          </cell>
          <cell r="AH1732">
            <v>0</v>
          </cell>
          <cell r="AI1732">
            <v>0</v>
          </cell>
          <cell r="AJ1732">
            <v>688.5</v>
          </cell>
          <cell r="AK1732">
            <v>0</v>
          </cell>
          <cell r="AL1732">
            <v>0</v>
          </cell>
          <cell r="AM1732">
            <v>0</v>
          </cell>
          <cell r="AN1732">
            <v>0</v>
          </cell>
          <cell r="AO1732">
            <v>0</v>
          </cell>
          <cell r="AP1732">
            <v>0</v>
          </cell>
          <cell r="AT1732">
            <v>0</v>
          </cell>
          <cell r="AU1732">
            <v>0</v>
          </cell>
          <cell r="AV1732">
            <v>0</v>
          </cell>
          <cell r="AW1732">
            <v>0</v>
          </cell>
          <cell r="AX1732">
            <v>0</v>
          </cell>
          <cell r="AY1732">
            <v>0</v>
          </cell>
          <cell r="AZ1732">
            <v>0</v>
          </cell>
          <cell r="BA1732">
            <v>0</v>
          </cell>
          <cell r="BB1732">
            <v>0</v>
          </cell>
          <cell r="BG1732">
            <v>0</v>
          </cell>
          <cell r="BH1732">
            <v>688.5</v>
          </cell>
          <cell r="BI1732">
            <v>702.2700000000001</v>
          </cell>
        </row>
        <row r="1733">
          <cell r="F1733">
            <v>639.54</v>
          </cell>
          <cell r="K1733">
            <v>0</v>
          </cell>
          <cell r="L1733">
            <v>0</v>
          </cell>
          <cell r="M1733">
            <v>0</v>
          </cell>
          <cell r="N1733">
            <v>0</v>
          </cell>
          <cell r="O1733">
            <v>0</v>
          </cell>
          <cell r="P1733">
            <v>0</v>
          </cell>
          <cell r="Q1733">
            <v>0</v>
          </cell>
          <cell r="R1733">
            <v>0</v>
          </cell>
          <cell r="S1733">
            <v>0</v>
          </cell>
          <cell r="T1733">
            <v>0</v>
          </cell>
          <cell r="U1733">
            <v>0</v>
          </cell>
          <cell r="V1733">
            <v>0</v>
          </cell>
          <cell r="X1733">
            <v>0</v>
          </cell>
          <cell r="Y1733">
            <v>0</v>
          </cell>
          <cell r="Z1733">
            <v>0</v>
          </cell>
          <cell r="AA1733">
            <v>0</v>
          </cell>
          <cell r="AB1733">
            <v>0</v>
          </cell>
          <cell r="AC1733">
            <v>0</v>
          </cell>
          <cell r="AD1733">
            <v>0</v>
          </cell>
          <cell r="AE1733">
            <v>0</v>
          </cell>
          <cell r="AF1733">
            <v>0</v>
          </cell>
          <cell r="AG1733">
            <v>0</v>
          </cell>
          <cell r="AH1733">
            <v>0</v>
          </cell>
          <cell r="AI1733">
            <v>0</v>
          </cell>
          <cell r="AJ1733">
            <v>626.99999999999989</v>
          </cell>
          <cell r="AK1733">
            <v>0</v>
          </cell>
          <cell r="AL1733">
            <v>0</v>
          </cell>
          <cell r="AM1733">
            <v>0</v>
          </cell>
          <cell r="AN1733">
            <v>0</v>
          </cell>
          <cell r="AO1733">
            <v>0</v>
          </cell>
          <cell r="AP1733">
            <v>0</v>
          </cell>
          <cell r="AT1733">
            <v>0</v>
          </cell>
          <cell r="AU1733">
            <v>0</v>
          </cell>
          <cell r="AV1733">
            <v>0</v>
          </cell>
          <cell r="AW1733">
            <v>0</v>
          </cell>
          <cell r="AX1733">
            <v>0</v>
          </cell>
          <cell r="AY1733">
            <v>0</v>
          </cell>
          <cell r="AZ1733">
            <v>0</v>
          </cell>
          <cell r="BA1733">
            <v>0</v>
          </cell>
          <cell r="BB1733">
            <v>0</v>
          </cell>
          <cell r="BG1733">
            <v>0</v>
          </cell>
          <cell r="BH1733">
            <v>626.99999999999989</v>
          </cell>
          <cell r="BI1733">
            <v>639.54</v>
          </cell>
        </row>
        <row r="1734">
          <cell r="F1734">
            <v>1952.2799999999997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0</v>
          </cell>
          <cell r="P1734">
            <v>0</v>
          </cell>
          <cell r="Q1734">
            <v>0</v>
          </cell>
          <cell r="R1734">
            <v>0</v>
          </cell>
          <cell r="S1734">
            <v>0</v>
          </cell>
          <cell r="T1734">
            <v>0</v>
          </cell>
          <cell r="U1734">
            <v>0</v>
          </cell>
          <cell r="V1734">
            <v>0</v>
          </cell>
          <cell r="X1734">
            <v>0</v>
          </cell>
          <cell r="Y1734">
            <v>0</v>
          </cell>
          <cell r="Z1734">
            <v>0</v>
          </cell>
          <cell r="AA1734">
            <v>0</v>
          </cell>
          <cell r="AB1734">
            <v>0</v>
          </cell>
          <cell r="AC1734">
            <v>0</v>
          </cell>
          <cell r="AD1734">
            <v>0</v>
          </cell>
          <cell r="AE1734">
            <v>0</v>
          </cell>
          <cell r="AF1734">
            <v>0</v>
          </cell>
          <cell r="AG1734">
            <v>0</v>
          </cell>
          <cell r="AH1734">
            <v>0</v>
          </cell>
          <cell r="AI1734">
            <v>0</v>
          </cell>
          <cell r="AJ1734">
            <v>1913.9999999999995</v>
          </cell>
          <cell r="AK1734">
            <v>0</v>
          </cell>
          <cell r="AL1734">
            <v>0</v>
          </cell>
          <cell r="AM1734">
            <v>0</v>
          </cell>
          <cell r="AN1734">
            <v>0</v>
          </cell>
          <cell r="AO1734">
            <v>0</v>
          </cell>
          <cell r="AP1734">
            <v>0</v>
          </cell>
          <cell r="AT1734">
            <v>0</v>
          </cell>
          <cell r="AU1734">
            <v>0</v>
          </cell>
          <cell r="AV1734">
            <v>0</v>
          </cell>
          <cell r="AW1734">
            <v>0</v>
          </cell>
          <cell r="AX1734">
            <v>0</v>
          </cell>
          <cell r="AY1734">
            <v>0</v>
          </cell>
          <cell r="AZ1734">
            <v>0</v>
          </cell>
          <cell r="BA1734">
            <v>0</v>
          </cell>
          <cell r="BB1734">
            <v>0</v>
          </cell>
          <cell r="BG1734">
            <v>0</v>
          </cell>
          <cell r="BH1734">
            <v>1913.9999999999995</v>
          </cell>
          <cell r="BI1734">
            <v>1952.2799999999997</v>
          </cell>
        </row>
        <row r="1735">
          <cell r="F1735">
            <v>1228.0800000000002</v>
          </cell>
          <cell r="K1735">
            <v>0</v>
          </cell>
          <cell r="L1735">
            <v>0</v>
          </cell>
          <cell r="M1735">
            <v>0</v>
          </cell>
          <cell r="N1735">
            <v>0</v>
          </cell>
          <cell r="O1735">
            <v>0</v>
          </cell>
          <cell r="P1735">
            <v>0</v>
          </cell>
          <cell r="Q1735">
            <v>0</v>
          </cell>
          <cell r="R1735">
            <v>0</v>
          </cell>
          <cell r="S1735">
            <v>0</v>
          </cell>
          <cell r="T1735">
            <v>0</v>
          </cell>
          <cell r="U1735">
            <v>0</v>
          </cell>
          <cell r="V1735">
            <v>0</v>
          </cell>
          <cell r="X1735">
            <v>0</v>
          </cell>
          <cell r="Y1735">
            <v>0</v>
          </cell>
          <cell r="Z1735">
            <v>0</v>
          </cell>
          <cell r="AA1735">
            <v>0</v>
          </cell>
          <cell r="AB1735">
            <v>0</v>
          </cell>
          <cell r="AC1735">
            <v>0</v>
          </cell>
          <cell r="AD1735">
            <v>0</v>
          </cell>
          <cell r="AE1735">
            <v>0</v>
          </cell>
          <cell r="AF1735">
            <v>0</v>
          </cell>
          <cell r="AG1735">
            <v>0</v>
          </cell>
          <cell r="AH1735">
            <v>0</v>
          </cell>
          <cell r="AI1735">
            <v>0</v>
          </cell>
          <cell r="AJ1735">
            <v>1204</v>
          </cell>
          <cell r="AK1735">
            <v>0</v>
          </cell>
          <cell r="AL1735">
            <v>0</v>
          </cell>
          <cell r="AM1735">
            <v>0</v>
          </cell>
          <cell r="AN1735">
            <v>0</v>
          </cell>
          <cell r="AO1735">
            <v>0</v>
          </cell>
          <cell r="AP1735">
            <v>0</v>
          </cell>
          <cell r="AT1735">
            <v>0</v>
          </cell>
          <cell r="AU1735">
            <v>0</v>
          </cell>
          <cell r="AV1735">
            <v>0</v>
          </cell>
          <cell r="AW1735">
            <v>0</v>
          </cell>
          <cell r="AX1735">
            <v>0</v>
          </cell>
          <cell r="AY1735">
            <v>0</v>
          </cell>
          <cell r="AZ1735">
            <v>0</v>
          </cell>
          <cell r="BA1735">
            <v>0</v>
          </cell>
          <cell r="BB1735">
            <v>0</v>
          </cell>
          <cell r="BG1735">
            <v>0</v>
          </cell>
          <cell r="BH1735">
            <v>1204</v>
          </cell>
          <cell r="BI1735">
            <v>1228.0800000000002</v>
          </cell>
        </row>
        <row r="1736">
          <cell r="F1736">
            <v>201.95999999999998</v>
          </cell>
          <cell r="K1736">
            <v>0</v>
          </cell>
          <cell r="L1736">
            <v>0</v>
          </cell>
          <cell r="M1736">
            <v>0</v>
          </cell>
          <cell r="N1736">
            <v>0</v>
          </cell>
          <cell r="O1736">
            <v>0</v>
          </cell>
          <cell r="P1736">
            <v>0</v>
          </cell>
          <cell r="Q1736">
            <v>0</v>
          </cell>
          <cell r="R1736">
            <v>0</v>
          </cell>
          <cell r="S1736">
            <v>0</v>
          </cell>
          <cell r="T1736">
            <v>0</v>
          </cell>
          <cell r="U1736">
            <v>0</v>
          </cell>
          <cell r="V1736">
            <v>0</v>
          </cell>
          <cell r="X1736">
            <v>0</v>
          </cell>
          <cell r="Y1736">
            <v>0</v>
          </cell>
          <cell r="Z1736">
            <v>0</v>
          </cell>
          <cell r="AA1736">
            <v>0</v>
          </cell>
          <cell r="AB1736">
            <v>0</v>
          </cell>
          <cell r="AC1736">
            <v>0</v>
          </cell>
          <cell r="AD1736">
            <v>0</v>
          </cell>
          <cell r="AE1736">
            <v>0</v>
          </cell>
          <cell r="AF1736">
            <v>0</v>
          </cell>
          <cell r="AG1736">
            <v>0</v>
          </cell>
          <cell r="AH1736">
            <v>0</v>
          </cell>
          <cell r="AI1736">
            <v>0</v>
          </cell>
          <cell r="AJ1736">
            <v>197.99999999999994</v>
          </cell>
          <cell r="AK1736">
            <v>0</v>
          </cell>
          <cell r="AL1736">
            <v>0</v>
          </cell>
          <cell r="AM1736">
            <v>0</v>
          </cell>
          <cell r="AN1736">
            <v>0</v>
          </cell>
          <cell r="AO1736">
            <v>0</v>
          </cell>
          <cell r="AP1736">
            <v>0</v>
          </cell>
          <cell r="AT1736">
            <v>0</v>
          </cell>
          <cell r="AU1736">
            <v>0</v>
          </cell>
          <cell r="AV1736">
            <v>0</v>
          </cell>
          <cell r="AW1736">
            <v>0</v>
          </cell>
          <cell r="AX1736">
            <v>0</v>
          </cell>
          <cell r="AY1736">
            <v>0</v>
          </cell>
          <cell r="AZ1736">
            <v>0</v>
          </cell>
          <cell r="BA1736">
            <v>0</v>
          </cell>
          <cell r="BB1736">
            <v>0</v>
          </cell>
          <cell r="BG1736">
            <v>0</v>
          </cell>
          <cell r="BH1736">
            <v>197.99999999999994</v>
          </cell>
          <cell r="BI1736">
            <v>201.95999999999998</v>
          </cell>
        </row>
        <row r="1737">
          <cell r="F1737">
            <v>520.20000000000005</v>
          </cell>
          <cell r="K1737">
            <v>0</v>
          </cell>
          <cell r="L1737">
            <v>0</v>
          </cell>
          <cell r="M1737">
            <v>0</v>
          </cell>
          <cell r="N1737">
            <v>0</v>
          </cell>
          <cell r="O1737">
            <v>0</v>
          </cell>
          <cell r="P1737">
            <v>0</v>
          </cell>
          <cell r="Q1737">
            <v>0</v>
          </cell>
          <cell r="R1737">
            <v>0</v>
          </cell>
          <cell r="S1737">
            <v>0</v>
          </cell>
          <cell r="T1737">
            <v>0</v>
          </cell>
          <cell r="U1737">
            <v>0</v>
          </cell>
          <cell r="V1737">
            <v>0</v>
          </cell>
          <cell r="X1737">
            <v>0</v>
          </cell>
          <cell r="Y1737">
            <v>0</v>
          </cell>
          <cell r="Z1737">
            <v>0</v>
          </cell>
          <cell r="AA1737">
            <v>0</v>
          </cell>
          <cell r="AB1737">
            <v>0</v>
          </cell>
          <cell r="AC1737">
            <v>0</v>
          </cell>
          <cell r="AD1737">
            <v>0</v>
          </cell>
          <cell r="AE1737">
            <v>0</v>
          </cell>
          <cell r="AF1737">
            <v>0</v>
          </cell>
          <cell r="AG1737">
            <v>0</v>
          </cell>
          <cell r="AH1737">
            <v>0</v>
          </cell>
          <cell r="AI1737">
            <v>0</v>
          </cell>
          <cell r="AJ1737">
            <v>510</v>
          </cell>
          <cell r="AK1737">
            <v>0</v>
          </cell>
          <cell r="AL1737">
            <v>0</v>
          </cell>
          <cell r="AM1737">
            <v>0</v>
          </cell>
          <cell r="AN1737">
            <v>0</v>
          </cell>
          <cell r="AO1737">
            <v>0</v>
          </cell>
          <cell r="AP1737">
            <v>0</v>
          </cell>
          <cell r="AT1737">
            <v>0</v>
          </cell>
          <cell r="AU1737">
            <v>0</v>
          </cell>
          <cell r="AV1737">
            <v>0</v>
          </cell>
          <cell r="AW1737">
            <v>0</v>
          </cell>
          <cell r="AX1737">
            <v>0</v>
          </cell>
          <cell r="AY1737">
            <v>0</v>
          </cell>
          <cell r="AZ1737">
            <v>0</v>
          </cell>
          <cell r="BA1737">
            <v>0</v>
          </cell>
          <cell r="BB1737">
            <v>0</v>
          </cell>
          <cell r="BG1737">
            <v>0</v>
          </cell>
          <cell r="BH1737">
            <v>510</v>
          </cell>
          <cell r="BI1737">
            <v>520.20000000000005</v>
          </cell>
        </row>
        <row r="1738">
          <cell r="F1738">
            <v>1071</v>
          </cell>
          <cell r="K1738">
            <v>0</v>
          </cell>
          <cell r="L1738">
            <v>0</v>
          </cell>
          <cell r="M1738">
            <v>0</v>
          </cell>
          <cell r="N1738">
            <v>0</v>
          </cell>
          <cell r="O1738">
            <v>0</v>
          </cell>
          <cell r="P1738">
            <v>0</v>
          </cell>
          <cell r="Q1738">
            <v>0</v>
          </cell>
          <cell r="R1738">
            <v>0</v>
          </cell>
          <cell r="S1738">
            <v>0</v>
          </cell>
          <cell r="T1738">
            <v>0</v>
          </cell>
          <cell r="U1738">
            <v>0</v>
          </cell>
          <cell r="V1738">
            <v>0</v>
          </cell>
          <cell r="X1738">
            <v>0</v>
          </cell>
          <cell r="Y1738">
            <v>0</v>
          </cell>
          <cell r="Z1738">
            <v>0</v>
          </cell>
          <cell r="AA1738">
            <v>0</v>
          </cell>
          <cell r="AB1738">
            <v>0</v>
          </cell>
          <cell r="AC1738">
            <v>0</v>
          </cell>
          <cell r="AD1738">
            <v>0</v>
          </cell>
          <cell r="AE1738">
            <v>0</v>
          </cell>
          <cell r="AF1738">
            <v>0</v>
          </cell>
          <cell r="AG1738">
            <v>0</v>
          </cell>
          <cell r="AH1738">
            <v>0</v>
          </cell>
          <cell r="AI1738">
            <v>0</v>
          </cell>
          <cell r="AJ1738">
            <v>1050</v>
          </cell>
          <cell r="AK1738">
            <v>0</v>
          </cell>
          <cell r="AL1738">
            <v>0</v>
          </cell>
          <cell r="AM1738">
            <v>0</v>
          </cell>
          <cell r="AN1738">
            <v>0</v>
          </cell>
          <cell r="AO1738">
            <v>0</v>
          </cell>
          <cell r="AP1738">
            <v>0</v>
          </cell>
          <cell r="AT1738">
            <v>0</v>
          </cell>
          <cell r="AU1738">
            <v>0</v>
          </cell>
          <cell r="AV1738">
            <v>0</v>
          </cell>
          <cell r="AW1738">
            <v>0</v>
          </cell>
          <cell r="AX1738">
            <v>0</v>
          </cell>
          <cell r="AY1738">
            <v>0</v>
          </cell>
          <cell r="AZ1738">
            <v>0</v>
          </cell>
          <cell r="BA1738">
            <v>0</v>
          </cell>
          <cell r="BB1738">
            <v>0</v>
          </cell>
          <cell r="BG1738">
            <v>0</v>
          </cell>
          <cell r="BH1738">
            <v>1050</v>
          </cell>
          <cell r="BI1738">
            <v>1071</v>
          </cell>
        </row>
        <row r="1739">
          <cell r="F1739">
            <v>1836</v>
          </cell>
          <cell r="K1739">
            <v>0</v>
          </cell>
          <cell r="L1739">
            <v>0</v>
          </cell>
          <cell r="M1739">
            <v>0</v>
          </cell>
          <cell r="N1739">
            <v>0</v>
          </cell>
          <cell r="O1739">
            <v>0</v>
          </cell>
          <cell r="P1739">
            <v>0</v>
          </cell>
          <cell r="Q1739">
            <v>0</v>
          </cell>
          <cell r="R1739">
            <v>0</v>
          </cell>
          <cell r="S1739">
            <v>0</v>
          </cell>
          <cell r="T1739">
            <v>0</v>
          </cell>
          <cell r="U1739">
            <v>0</v>
          </cell>
          <cell r="V1739">
            <v>0</v>
          </cell>
          <cell r="X1739">
            <v>0</v>
          </cell>
          <cell r="Y1739">
            <v>0</v>
          </cell>
          <cell r="Z1739">
            <v>0</v>
          </cell>
          <cell r="AA1739">
            <v>0</v>
          </cell>
          <cell r="AB1739">
            <v>0</v>
          </cell>
          <cell r="AC1739">
            <v>0</v>
          </cell>
          <cell r="AD1739">
            <v>0</v>
          </cell>
          <cell r="AE1739">
            <v>0</v>
          </cell>
          <cell r="AF1739">
            <v>0</v>
          </cell>
          <cell r="AG1739">
            <v>0</v>
          </cell>
          <cell r="AH1739">
            <v>0</v>
          </cell>
          <cell r="AI1739">
            <v>0</v>
          </cell>
          <cell r="AJ1739">
            <v>1800</v>
          </cell>
          <cell r="AK1739">
            <v>0</v>
          </cell>
          <cell r="AL1739">
            <v>0</v>
          </cell>
          <cell r="AM1739">
            <v>0</v>
          </cell>
          <cell r="AN1739">
            <v>0</v>
          </cell>
          <cell r="AO1739">
            <v>0</v>
          </cell>
          <cell r="AP1739">
            <v>0</v>
          </cell>
          <cell r="AT1739">
            <v>0</v>
          </cell>
          <cell r="AU1739">
            <v>0</v>
          </cell>
          <cell r="AV1739">
            <v>0</v>
          </cell>
          <cell r="AW1739">
            <v>0</v>
          </cell>
          <cell r="AX1739">
            <v>0</v>
          </cell>
          <cell r="AY1739">
            <v>0</v>
          </cell>
          <cell r="AZ1739">
            <v>0</v>
          </cell>
          <cell r="BA1739">
            <v>0</v>
          </cell>
          <cell r="BB1739">
            <v>0</v>
          </cell>
          <cell r="BG1739">
            <v>0</v>
          </cell>
          <cell r="BH1739">
            <v>1800</v>
          </cell>
          <cell r="BI1739">
            <v>1836</v>
          </cell>
        </row>
        <row r="1740">
          <cell r="F1740">
            <v>1615.6799999999998</v>
          </cell>
          <cell r="K1740">
            <v>0</v>
          </cell>
          <cell r="L1740">
            <v>0</v>
          </cell>
          <cell r="M1740">
            <v>0</v>
          </cell>
          <cell r="N1740">
            <v>0</v>
          </cell>
          <cell r="O1740">
            <v>0</v>
          </cell>
          <cell r="P1740">
            <v>0</v>
          </cell>
          <cell r="Q1740">
            <v>0</v>
          </cell>
          <cell r="R1740">
            <v>0</v>
          </cell>
          <cell r="S1740">
            <v>0</v>
          </cell>
          <cell r="T1740">
            <v>0</v>
          </cell>
          <cell r="U1740">
            <v>0</v>
          </cell>
          <cell r="V1740">
            <v>0</v>
          </cell>
          <cell r="X1740">
            <v>0</v>
          </cell>
          <cell r="Y1740">
            <v>0</v>
          </cell>
          <cell r="Z1740">
            <v>0</v>
          </cell>
          <cell r="AA1740">
            <v>0</v>
          </cell>
          <cell r="AB1740">
            <v>0</v>
          </cell>
          <cell r="AC1740">
            <v>0</v>
          </cell>
          <cell r="AD1740">
            <v>0</v>
          </cell>
          <cell r="AE1740">
            <v>0</v>
          </cell>
          <cell r="AF1740">
            <v>0</v>
          </cell>
          <cell r="AG1740">
            <v>0</v>
          </cell>
          <cell r="AH1740">
            <v>0</v>
          </cell>
          <cell r="AI1740">
            <v>0</v>
          </cell>
          <cell r="AJ1740">
            <v>1583.9999999999995</v>
          </cell>
          <cell r="AK1740">
            <v>0</v>
          </cell>
          <cell r="AL1740">
            <v>0</v>
          </cell>
          <cell r="AM1740">
            <v>0</v>
          </cell>
          <cell r="AN1740">
            <v>0</v>
          </cell>
          <cell r="AO1740">
            <v>0</v>
          </cell>
          <cell r="AP1740">
            <v>0</v>
          </cell>
          <cell r="AT1740">
            <v>0</v>
          </cell>
          <cell r="AU1740">
            <v>0</v>
          </cell>
          <cell r="AV1740">
            <v>0</v>
          </cell>
          <cell r="AW1740">
            <v>0</v>
          </cell>
          <cell r="AX1740">
            <v>0</v>
          </cell>
          <cell r="AY1740">
            <v>0</v>
          </cell>
          <cell r="AZ1740">
            <v>0</v>
          </cell>
          <cell r="BA1740">
            <v>0</v>
          </cell>
          <cell r="BB1740">
            <v>0</v>
          </cell>
          <cell r="BG1740">
            <v>0</v>
          </cell>
          <cell r="BH1740">
            <v>1583.9999999999995</v>
          </cell>
          <cell r="BI1740">
            <v>1615.6799999999998</v>
          </cell>
        </row>
        <row r="1742">
          <cell r="F1742">
            <v>14035.66</v>
          </cell>
          <cell r="K1742">
            <v>0</v>
          </cell>
          <cell r="L1742">
            <v>0</v>
          </cell>
          <cell r="M1742">
            <v>0</v>
          </cell>
          <cell r="N1742">
            <v>0</v>
          </cell>
          <cell r="O1742">
            <v>0</v>
          </cell>
          <cell r="P1742">
            <v>0</v>
          </cell>
          <cell r="Q1742">
            <v>0</v>
          </cell>
          <cell r="R1742">
            <v>0</v>
          </cell>
          <cell r="S1742">
            <v>0</v>
          </cell>
          <cell r="T1742">
            <v>0</v>
          </cell>
          <cell r="U1742">
            <v>0</v>
          </cell>
          <cell r="V1742">
            <v>0</v>
          </cell>
          <cell r="X1742">
            <v>0</v>
          </cell>
          <cell r="Y1742">
            <v>0</v>
          </cell>
          <cell r="Z1742">
            <v>0</v>
          </cell>
          <cell r="AA1742">
            <v>0</v>
          </cell>
          <cell r="AB1742">
            <v>0</v>
          </cell>
          <cell r="AC1742">
            <v>0</v>
          </cell>
          <cell r="AD1742">
            <v>0</v>
          </cell>
          <cell r="AE1742">
            <v>0</v>
          </cell>
          <cell r="AF1742">
            <v>0</v>
          </cell>
          <cell r="AG1742">
            <v>0</v>
          </cell>
          <cell r="AH1742">
            <v>0</v>
          </cell>
          <cell r="AI1742">
            <v>0</v>
          </cell>
          <cell r="AJ1742">
            <v>13760.450980392157</v>
          </cell>
          <cell r="AK1742">
            <v>0</v>
          </cell>
          <cell r="AL1742">
            <v>0</v>
          </cell>
          <cell r="AM1742">
            <v>0</v>
          </cell>
          <cell r="AN1742">
            <v>0</v>
          </cell>
          <cell r="AO1742">
            <v>0</v>
          </cell>
          <cell r="AP1742">
            <v>0</v>
          </cell>
          <cell r="AT1742">
            <v>0</v>
          </cell>
          <cell r="AU1742">
            <v>0</v>
          </cell>
          <cell r="AV1742">
            <v>0</v>
          </cell>
          <cell r="AW1742">
            <v>0</v>
          </cell>
          <cell r="AX1742">
            <v>0</v>
          </cell>
          <cell r="AY1742">
            <v>0</v>
          </cell>
          <cell r="AZ1742">
            <v>0</v>
          </cell>
          <cell r="BA1742">
            <v>0</v>
          </cell>
          <cell r="BB1742">
            <v>0</v>
          </cell>
          <cell r="BG1742">
            <v>0</v>
          </cell>
          <cell r="BH1742">
            <v>13760.450980392157</v>
          </cell>
          <cell r="BI1742">
            <v>14035.66</v>
          </cell>
        </row>
        <row r="1744">
          <cell r="F1744">
            <v>1075895.58</v>
          </cell>
        </row>
        <row r="1750">
          <cell r="F1750">
            <v>2477.8199999999997</v>
          </cell>
          <cell r="K1750">
            <v>0</v>
          </cell>
          <cell r="L1750">
            <v>2429.02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  <cell r="Q1750">
            <v>0</v>
          </cell>
          <cell r="R1750">
            <v>0</v>
          </cell>
          <cell r="S1750">
            <v>0</v>
          </cell>
          <cell r="T1750">
            <v>0</v>
          </cell>
          <cell r="U1750">
            <v>0</v>
          </cell>
          <cell r="V1750">
            <v>0</v>
          </cell>
          <cell r="X1750">
            <v>0</v>
          </cell>
          <cell r="Y1750">
            <v>0</v>
          </cell>
          <cell r="Z1750">
            <v>0</v>
          </cell>
          <cell r="AA1750">
            <v>0</v>
          </cell>
          <cell r="AB1750">
            <v>0</v>
          </cell>
          <cell r="AC1750">
            <v>0</v>
          </cell>
          <cell r="AD1750">
            <v>0</v>
          </cell>
          <cell r="AE1750">
            <v>0</v>
          </cell>
          <cell r="AF1750">
            <v>0</v>
          </cell>
          <cell r="AG1750">
            <v>0</v>
          </cell>
          <cell r="AH1750">
            <v>0</v>
          </cell>
          <cell r="AI1750">
            <v>0</v>
          </cell>
          <cell r="AJ1750">
            <v>0</v>
          </cell>
          <cell r="AK1750">
            <v>0</v>
          </cell>
          <cell r="AL1750">
            <v>0</v>
          </cell>
          <cell r="AM1750">
            <v>0</v>
          </cell>
          <cell r="AN1750">
            <v>0</v>
          </cell>
          <cell r="AO1750">
            <v>0</v>
          </cell>
          <cell r="AP1750">
            <v>0</v>
          </cell>
          <cell r="AT1750">
            <v>0</v>
          </cell>
          <cell r="AU1750">
            <v>0</v>
          </cell>
          <cell r="AV1750">
            <v>0</v>
          </cell>
          <cell r="AW1750">
            <v>0</v>
          </cell>
          <cell r="AX1750">
            <v>0</v>
          </cell>
          <cell r="AY1750">
            <v>0</v>
          </cell>
          <cell r="AZ1750">
            <v>0</v>
          </cell>
          <cell r="BA1750">
            <v>0</v>
          </cell>
          <cell r="BB1750">
            <v>0</v>
          </cell>
          <cell r="BG1750">
            <v>0</v>
          </cell>
          <cell r="BH1750">
            <v>0</v>
          </cell>
          <cell r="BI1750">
            <v>0</v>
          </cell>
        </row>
        <row r="1751">
          <cell r="F1751">
            <v>3314.7400000000002</v>
          </cell>
          <cell r="K1751">
            <v>0</v>
          </cell>
          <cell r="L1751">
            <v>1299.9099999999999</v>
          </cell>
          <cell r="M1751">
            <v>1949.56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  <cell r="R1751">
            <v>0</v>
          </cell>
          <cell r="S1751">
            <v>0</v>
          </cell>
          <cell r="T1751">
            <v>0</v>
          </cell>
          <cell r="U1751">
            <v>0</v>
          </cell>
          <cell r="V1751">
            <v>0</v>
          </cell>
          <cell r="X1751">
            <v>0</v>
          </cell>
          <cell r="Y1751">
            <v>0</v>
          </cell>
          <cell r="Z1751">
            <v>0</v>
          </cell>
          <cell r="AA1751">
            <v>0</v>
          </cell>
          <cell r="AB1751">
            <v>0</v>
          </cell>
          <cell r="AC1751">
            <v>0</v>
          </cell>
          <cell r="AD1751">
            <v>0</v>
          </cell>
          <cell r="AE1751">
            <v>0</v>
          </cell>
          <cell r="AF1751">
            <v>0</v>
          </cell>
          <cell r="AG1751">
            <v>0</v>
          </cell>
          <cell r="AH1751">
            <v>0</v>
          </cell>
          <cell r="AI1751">
            <v>0</v>
          </cell>
          <cell r="AJ1751">
            <v>0</v>
          </cell>
          <cell r="AK1751">
            <v>0</v>
          </cell>
          <cell r="AL1751">
            <v>0</v>
          </cell>
          <cell r="AM1751">
            <v>0</v>
          </cell>
          <cell r="AN1751">
            <v>0</v>
          </cell>
          <cell r="AO1751">
            <v>0</v>
          </cell>
          <cell r="AP1751">
            <v>0</v>
          </cell>
          <cell r="AT1751">
            <v>0</v>
          </cell>
          <cell r="AU1751">
            <v>0</v>
          </cell>
          <cell r="AV1751">
            <v>0</v>
          </cell>
          <cell r="AW1751">
            <v>0</v>
          </cell>
          <cell r="AX1751">
            <v>0</v>
          </cell>
          <cell r="AY1751">
            <v>0</v>
          </cell>
          <cell r="AZ1751">
            <v>0</v>
          </cell>
          <cell r="BA1751">
            <v>0</v>
          </cell>
          <cell r="BB1751">
            <v>0</v>
          </cell>
          <cell r="BG1751">
            <v>0</v>
          </cell>
          <cell r="BH1751">
            <v>0</v>
          </cell>
          <cell r="BI1751">
            <v>0</v>
          </cell>
        </row>
        <row r="1752">
          <cell r="F1752">
            <v>3272.45</v>
          </cell>
          <cell r="K1752">
            <v>1.6500000000000001</v>
          </cell>
          <cell r="L1752">
            <v>250.65</v>
          </cell>
          <cell r="M1752">
            <v>66.100000000000009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  <cell r="R1752">
            <v>0</v>
          </cell>
          <cell r="S1752">
            <v>0</v>
          </cell>
          <cell r="T1752">
            <v>0</v>
          </cell>
          <cell r="U1752">
            <v>2889.8500000000004</v>
          </cell>
          <cell r="V1752">
            <v>0</v>
          </cell>
          <cell r="X1752">
            <v>0</v>
          </cell>
          <cell r="Y1752">
            <v>0</v>
          </cell>
          <cell r="Z1752">
            <v>0</v>
          </cell>
          <cell r="AA1752">
            <v>0</v>
          </cell>
          <cell r="AB1752">
            <v>0</v>
          </cell>
          <cell r="AC1752">
            <v>0</v>
          </cell>
          <cell r="AD1752">
            <v>0</v>
          </cell>
          <cell r="AE1752">
            <v>0</v>
          </cell>
          <cell r="AF1752">
            <v>0</v>
          </cell>
          <cell r="AG1752">
            <v>0</v>
          </cell>
          <cell r="AH1752">
            <v>0</v>
          </cell>
          <cell r="AI1752">
            <v>0</v>
          </cell>
          <cell r="AJ1752">
            <v>0</v>
          </cell>
          <cell r="AK1752">
            <v>0</v>
          </cell>
          <cell r="AL1752">
            <v>0</v>
          </cell>
          <cell r="AM1752">
            <v>0</v>
          </cell>
          <cell r="AN1752">
            <v>0</v>
          </cell>
          <cell r="AO1752">
            <v>0</v>
          </cell>
          <cell r="AP1752">
            <v>0</v>
          </cell>
          <cell r="AT1752">
            <v>0</v>
          </cell>
          <cell r="AU1752">
            <v>0</v>
          </cell>
          <cell r="AV1752">
            <v>0</v>
          </cell>
          <cell r="AW1752">
            <v>0</v>
          </cell>
          <cell r="AX1752">
            <v>0</v>
          </cell>
          <cell r="AY1752">
            <v>0</v>
          </cell>
          <cell r="AZ1752">
            <v>0</v>
          </cell>
          <cell r="BA1752">
            <v>0</v>
          </cell>
          <cell r="BB1752">
            <v>0</v>
          </cell>
          <cell r="BG1752">
            <v>0</v>
          </cell>
          <cell r="BH1752">
            <v>0</v>
          </cell>
          <cell r="BI1752">
            <v>0</v>
          </cell>
        </row>
        <row r="1753">
          <cell r="F1753">
            <v>25191.27</v>
          </cell>
          <cell r="K1753">
            <v>493.73999999999995</v>
          </cell>
          <cell r="L1753">
            <v>6826.95</v>
          </cell>
          <cell r="M1753">
            <v>0</v>
          </cell>
          <cell r="N1753">
            <v>0</v>
          </cell>
          <cell r="O1753">
            <v>510.12000000000006</v>
          </cell>
          <cell r="P1753">
            <v>0</v>
          </cell>
          <cell r="Q1753">
            <v>1691.8200000000002</v>
          </cell>
          <cell r="R1753">
            <v>0</v>
          </cell>
          <cell r="S1753">
            <v>15177.24</v>
          </cell>
          <cell r="T1753">
            <v>0</v>
          </cell>
          <cell r="U1753">
            <v>0</v>
          </cell>
          <cell r="V1753">
            <v>0</v>
          </cell>
          <cell r="X1753">
            <v>0</v>
          </cell>
          <cell r="Y1753">
            <v>0</v>
          </cell>
          <cell r="Z1753">
            <v>0</v>
          </cell>
          <cell r="AA1753">
            <v>0</v>
          </cell>
          <cell r="AB1753">
            <v>0</v>
          </cell>
          <cell r="AC1753">
            <v>0</v>
          </cell>
          <cell r="AD1753">
            <v>0</v>
          </cell>
          <cell r="AE1753">
            <v>0</v>
          </cell>
          <cell r="AF1753">
            <v>0</v>
          </cell>
          <cell r="AG1753">
            <v>0</v>
          </cell>
          <cell r="AH1753">
            <v>0</v>
          </cell>
          <cell r="AI1753">
            <v>0</v>
          </cell>
          <cell r="AJ1753">
            <v>0</v>
          </cell>
          <cell r="AK1753">
            <v>0</v>
          </cell>
          <cell r="AL1753">
            <v>0</v>
          </cell>
          <cell r="AM1753">
            <v>0</v>
          </cell>
          <cell r="AN1753">
            <v>0</v>
          </cell>
          <cell r="AO1753">
            <v>0</v>
          </cell>
          <cell r="AP1753">
            <v>0</v>
          </cell>
          <cell r="AT1753">
            <v>0</v>
          </cell>
          <cell r="AU1753">
            <v>0</v>
          </cell>
          <cell r="AV1753">
            <v>0</v>
          </cell>
          <cell r="AW1753">
            <v>0</v>
          </cell>
          <cell r="AX1753">
            <v>0</v>
          </cell>
          <cell r="AY1753">
            <v>0</v>
          </cell>
          <cell r="AZ1753">
            <v>0</v>
          </cell>
          <cell r="BA1753">
            <v>0</v>
          </cell>
          <cell r="BB1753">
            <v>0</v>
          </cell>
          <cell r="BG1753">
            <v>0</v>
          </cell>
          <cell r="BH1753">
            <v>0</v>
          </cell>
          <cell r="BI1753">
            <v>0</v>
          </cell>
        </row>
        <row r="1754">
          <cell r="F1754">
            <v>698.5</v>
          </cell>
          <cell r="K1754">
            <v>0</v>
          </cell>
          <cell r="L1754">
            <v>0</v>
          </cell>
          <cell r="M1754">
            <v>0</v>
          </cell>
          <cell r="N1754">
            <v>0</v>
          </cell>
          <cell r="O1754">
            <v>0</v>
          </cell>
          <cell r="P1754">
            <v>0</v>
          </cell>
          <cell r="Q1754">
            <v>0</v>
          </cell>
          <cell r="R1754">
            <v>0</v>
          </cell>
          <cell r="S1754">
            <v>684.75000000000011</v>
          </cell>
          <cell r="T1754">
            <v>0</v>
          </cell>
          <cell r="U1754">
            <v>0</v>
          </cell>
          <cell r="V1754">
            <v>0</v>
          </cell>
          <cell r="X1754">
            <v>0</v>
          </cell>
          <cell r="Y1754">
            <v>0</v>
          </cell>
          <cell r="Z1754">
            <v>0</v>
          </cell>
          <cell r="AA1754">
            <v>0</v>
          </cell>
          <cell r="AB1754">
            <v>0</v>
          </cell>
          <cell r="AC1754">
            <v>0</v>
          </cell>
          <cell r="AD1754">
            <v>0</v>
          </cell>
          <cell r="AE1754">
            <v>0</v>
          </cell>
          <cell r="AF1754">
            <v>0</v>
          </cell>
          <cell r="AG1754">
            <v>0</v>
          </cell>
          <cell r="AH1754">
            <v>0</v>
          </cell>
          <cell r="AI1754">
            <v>0</v>
          </cell>
          <cell r="AJ1754">
            <v>0</v>
          </cell>
          <cell r="AK1754">
            <v>0</v>
          </cell>
          <cell r="AL1754">
            <v>0</v>
          </cell>
          <cell r="AM1754">
            <v>0</v>
          </cell>
          <cell r="AN1754">
            <v>0</v>
          </cell>
          <cell r="AO1754">
            <v>0</v>
          </cell>
          <cell r="AP1754">
            <v>0</v>
          </cell>
          <cell r="AT1754">
            <v>0</v>
          </cell>
          <cell r="AU1754">
            <v>0</v>
          </cell>
          <cell r="AV1754">
            <v>0</v>
          </cell>
          <cell r="AW1754">
            <v>0</v>
          </cell>
          <cell r="AX1754">
            <v>0</v>
          </cell>
          <cell r="AY1754">
            <v>0</v>
          </cell>
          <cell r="AZ1754">
            <v>0</v>
          </cell>
          <cell r="BA1754">
            <v>0</v>
          </cell>
          <cell r="BB1754">
            <v>0</v>
          </cell>
          <cell r="BG1754">
            <v>0</v>
          </cell>
          <cell r="BH1754">
            <v>0</v>
          </cell>
          <cell r="BI1754">
            <v>0</v>
          </cell>
        </row>
        <row r="1755">
          <cell r="F1755">
            <v>1802.08</v>
          </cell>
          <cell r="K1755">
            <v>0</v>
          </cell>
          <cell r="L1755">
            <v>241.35999999999999</v>
          </cell>
          <cell r="M1755">
            <v>0</v>
          </cell>
          <cell r="N1755">
            <v>0</v>
          </cell>
          <cell r="O1755">
            <v>0</v>
          </cell>
          <cell r="P1755">
            <v>1525.4399999999998</v>
          </cell>
          <cell r="Q1755">
            <v>0</v>
          </cell>
          <cell r="R1755">
            <v>0</v>
          </cell>
          <cell r="S1755">
            <v>0</v>
          </cell>
          <cell r="T1755">
            <v>0</v>
          </cell>
          <cell r="U1755">
            <v>0</v>
          </cell>
          <cell r="V1755">
            <v>0</v>
          </cell>
          <cell r="X1755">
            <v>0</v>
          </cell>
          <cell r="Y1755">
            <v>0</v>
          </cell>
          <cell r="Z1755">
            <v>0</v>
          </cell>
          <cell r="AA1755">
            <v>0</v>
          </cell>
          <cell r="AB1755">
            <v>0</v>
          </cell>
          <cell r="AC1755">
            <v>0</v>
          </cell>
          <cell r="AD1755">
            <v>0</v>
          </cell>
          <cell r="AE1755">
            <v>0</v>
          </cell>
          <cell r="AF1755">
            <v>0</v>
          </cell>
          <cell r="AG1755">
            <v>0</v>
          </cell>
          <cell r="AH1755">
            <v>0</v>
          </cell>
          <cell r="AI1755">
            <v>0</v>
          </cell>
          <cell r="AJ1755">
            <v>0</v>
          </cell>
          <cell r="AK1755">
            <v>0</v>
          </cell>
          <cell r="AL1755">
            <v>0</v>
          </cell>
          <cell r="AM1755">
            <v>0</v>
          </cell>
          <cell r="AN1755">
            <v>0</v>
          </cell>
          <cell r="AO1755">
            <v>0</v>
          </cell>
          <cell r="AP1755">
            <v>0</v>
          </cell>
          <cell r="AT1755">
            <v>0</v>
          </cell>
          <cell r="AU1755">
            <v>0</v>
          </cell>
          <cell r="AV1755">
            <v>0</v>
          </cell>
          <cell r="AW1755">
            <v>0</v>
          </cell>
          <cell r="AX1755">
            <v>0</v>
          </cell>
          <cell r="AY1755">
            <v>0</v>
          </cell>
          <cell r="AZ1755">
            <v>0</v>
          </cell>
          <cell r="BA1755">
            <v>0</v>
          </cell>
          <cell r="BB1755">
            <v>0</v>
          </cell>
          <cell r="BG1755">
            <v>0</v>
          </cell>
          <cell r="BH1755">
            <v>0</v>
          </cell>
          <cell r="BI1755">
            <v>0</v>
          </cell>
        </row>
        <row r="1756">
          <cell r="F1756">
            <v>987.74</v>
          </cell>
          <cell r="K1756">
            <v>0</v>
          </cell>
          <cell r="L1756">
            <v>690.56</v>
          </cell>
          <cell r="M1756">
            <v>0</v>
          </cell>
          <cell r="N1756">
            <v>0</v>
          </cell>
          <cell r="O1756">
            <v>243.35999999999999</v>
          </cell>
          <cell r="P1756">
            <v>0</v>
          </cell>
          <cell r="Q1756">
            <v>34.06</v>
          </cell>
          <cell r="R1756">
            <v>0</v>
          </cell>
          <cell r="S1756">
            <v>0</v>
          </cell>
          <cell r="T1756">
            <v>0</v>
          </cell>
          <cell r="U1756">
            <v>0</v>
          </cell>
          <cell r="V1756">
            <v>0</v>
          </cell>
          <cell r="X1756">
            <v>0</v>
          </cell>
          <cell r="Y1756">
            <v>0</v>
          </cell>
          <cell r="Z1756">
            <v>0</v>
          </cell>
          <cell r="AA1756">
            <v>0</v>
          </cell>
          <cell r="AB1756">
            <v>0</v>
          </cell>
          <cell r="AC1756">
            <v>0</v>
          </cell>
          <cell r="AD1756">
            <v>0</v>
          </cell>
          <cell r="AE1756">
            <v>0</v>
          </cell>
          <cell r="AF1756">
            <v>0</v>
          </cell>
          <cell r="AG1756">
            <v>0</v>
          </cell>
          <cell r="AH1756">
            <v>0</v>
          </cell>
          <cell r="AI1756">
            <v>0</v>
          </cell>
          <cell r="AJ1756">
            <v>0</v>
          </cell>
          <cell r="AK1756">
            <v>0</v>
          </cell>
          <cell r="AL1756">
            <v>0</v>
          </cell>
          <cell r="AM1756">
            <v>0</v>
          </cell>
          <cell r="AN1756">
            <v>0</v>
          </cell>
          <cell r="AO1756">
            <v>0</v>
          </cell>
          <cell r="AP1756">
            <v>0</v>
          </cell>
          <cell r="AT1756">
            <v>0</v>
          </cell>
          <cell r="AU1756">
            <v>0</v>
          </cell>
          <cell r="AV1756">
            <v>0</v>
          </cell>
          <cell r="AW1756">
            <v>0</v>
          </cell>
          <cell r="AX1756">
            <v>0</v>
          </cell>
          <cell r="AY1756">
            <v>0</v>
          </cell>
          <cell r="AZ1756">
            <v>0</v>
          </cell>
          <cell r="BA1756">
            <v>0</v>
          </cell>
          <cell r="BB1756">
            <v>0</v>
          </cell>
          <cell r="BG1756">
            <v>0</v>
          </cell>
          <cell r="BH1756">
            <v>0</v>
          </cell>
          <cell r="BI1756">
            <v>0</v>
          </cell>
        </row>
        <row r="1757">
          <cell r="F1757">
            <v>0</v>
          </cell>
          <cell r="K1757">
            <v>0</v>
          </cell>
          <cell r="L1757">
            <v>0</v>
          </cell>
          <cell r="M1757">
            <v>0</v>
          </cell>
          <cell r="N1757">
            <v>0</v>
          </cell>
          <cell r="O1757">
            <v>0</v>
          </cell>
          <cell r="P1757">
            <v>0</v>
          </cell>
          <cell r="Q1757">
            <v>0</v>
          </cell>
          <cell r="R1757">
            <v>0</v>
          </cell>
          <cell r="S1757">
            <v>0</v>
          </cell>
          <cell r="T1757">
            <v>0</v>
          </cell>
          <cell r="U1757">
            <v>0</v>
          </cell>
          <cell r="V1757">
            <v>0</v>
          </cell>
          <cell r="X1757">
            <v>0</v>
          </cell>
          <cell r="Y1757">
            <v>0</v>
          </cell>
          <cell r="Z1757">
            <v>0</v>
          </cell>
          <cell r="AA1757">
            <v>0</v>
          </cell>
          <cell r="AB1757">
            <v>0</v>
          </cell>
          <cell r="AC1757">
            <v>0</v>
          </cell>
          <cell r="AD1757">
            <v>0</v>
          </cell>
          <cell r="AE1757">
            <v>0</v>
          </cell>
          <cell r="AF1757">
            <v>0</v>
          </cell>
          <cell r="AG1757">
            <v>0</v>
          </cell>
          <cell r="AH1757">
            <v>0</v>
          </cell>
          <cell r="AI1757">
            <v>0</v>
          </cell>
          <cell r="AJ1757">
            <v>0</v>
          </cell>
          <cell r="AK1757">
            <v>0</v>
          </cell>
          <cell r="AL1757">
            <v>0</v>
          </cell>
          <cell r="AM1757">
            <v>0</v>
          </cell>
          <cell r="AN1757">
            <v>0</v>
          </cell>
          <cell r="AO1757">
            <v>0</v>
          </cell>
          <cell r="AP1757">
            <v>0</v>
          </cell>
          <cell r="AT1757">
            <v>0</v>
          </cell>
          <cell r="AU1757">
            <v>0</v>
          </cell>
          <cell r="AV1757">
            <v>0</v>
          </cell>
          <cell r="AW1757">
            <v>0</v>
          </cell>
          <cell r="AX1757">
            <v>0</v>
          </cell>
          <cell r="AY1757">
            <v>0</v>
          </cell>
          <cell r="AZ1757">
            <v>0</v>
          </cell>
          <cell r="BA1757">
            <v>0</v>
          </cell>
          <cell r="BB1757">
            <v>0</v>
          </cell>
          <cell r="BG1757">
            <v>0</v>
          </cell>
          <cell r="BH1757">
            <v>0</v>
          </cell>
          <cell r="BI1757">
            <v>0</v>
          </cell>
        </row>
        <row r="1761">
          <cell r="F1761">
            <v>0</v>
          </cell>
          <cell r="K1761">
            <v>0</v>
          </cell>
          <cell r="L1761">
            <v>0</v>
          </cell>
          <cell r="M1761">
            <v>0</v>
          </cell>
          <cell r="N1761">
            <v>0</v>
          </cell>
          <cell r="O1761">
            <v>0</v>
          </cell>
          <cell r="P1761">
            <v>0</v>
          </cell>
          <cell r="Q1761">
            <v>0</v>
          </cell>
          <cell r="R1761">
            <v>0</v>
          </cell>
          <cell r="S1761">
            <v>0</v>
          </cell>
          <cell r="T1761">
            <v>0</v>
          </cell>
          <cell r="U1761">
            <v>0</v>
          </cell>
          <cell r="V1761">
            <v>0</v>
          </cell>
          <cell r="X1761">
            <v>0</v>
          </cell>
          <cell r="Y1761">
            <v>0</v>
          </cell>
          <cell r="Z1761">
            <v>0</v>
          </cell>
          <cell r="AA1761">
            <v>0</v>
          </cell>
          <cell r="AB1761">
            <v>0</v>
          </cell>
          <cell r="AC1761">
            <v>0</v>
          </cell>
          <cell r="AD1761">
            <v>0</v>
          </cell>
          <cell r="AE1761">
            <v>0</v>
          </cell>
          <cell r="AF1761">
            <v>0</v>
          </cell>
          <cell r="AG1761">
            <v>0</v>
          </cell>
          <cell r="AH1761">
            <v>0</v>
          </cell>
          <cell r="AI1761">
            <v>0</v>
          </cell>
          <cell r="AJ1761">
            <v>0</v>
          </cell>
          <cell r="AK1761">
            <v>0</v>
          </cell>
          <cell r="AL1761">
            <v>0</v>
          </cell>
          <cell r="AM1761">
            <v>0</v>
          </cell>
          <cell r="AN1761">
            <v>0</v>
          </cell>
          <cell r="AO1761">
            <v>0</v>
          </cell>
          <cell r="AP1761">
            <v>0</v>
          </cell>
          <cell r="AT1761">
            <v>0</v>
          </cell>
          <cell r="AU1761">
            <v>0</v>
          </cell>
          <cell r="AV1761">
            <v>0</v>
          </cell>
          <cell r="AW1761">
            <v>0</v>
          </cell>
          <cell r="AX1761">
            <v>0</v>
          </cell>
          <cell r="AY1761">
            <v>0</v>
          </cell>
          <cell r="AZ1761">
            <v>0</v>
          </cell>
          <cell r="BA1761">
            <v>0</v>
          </cell>
          <cell r="BB1761">
            <v>0</v>
          </cell>
          <cell r="BG1761">
            <v>0</v>
          </cell>
          <cell r="BH1761">
            <v>0</v>
          </cell>
          <cell r="BI1761">
            <v>0</v>
          </cell>
        </row>
        <row r="1762">
          <cell r="F1762">
            <v>98306.880000000005</v>
          </cell>
          <cell r="K1762">
            <v>0</v>
          </cell>
          <cell r="L1762">
            <v>0</v>
          </cell>
          <cell r="M1762">
            <v>0</v>
          </cell>
          <cell r="N1762">
            <v>0</v>
          </cell>
          <cell r="O1762">
            <v>0</v>
          </cell>
          <cell r="P1762">
            <v>0</v>
          </cell>
          <cell r="Q1762">
            <v>0</v>
          </cell>
          <cell r="R1762">
            <v>0</v>
          </cell>
          <cell r="S1762">
            <v>0</v>
          </cell>
          <cell r="T1762">
            <v>0</v>
          </cell>
          <cell r="U1762">
            <v>0</v>
          </cell>
          <cell r="V1762">
            <v>0</v>
          </cell>
          <cell r="X1762">
            <v>0</v>
          </cell>
          <cell r="Y1762">
            <v>0</v>
          </cell>
          <cell r="Z1762">
            <v>0</v>
          </cell>
          <cell r="AA1762">
            <v>0</v>
          </cell>
          <cell r="AB1762">
            <v>0</v>
          </cell>
          <cell r="AC1762">
            <v>0</v>
          </cell>
          <cell r="AD1762">
            <v>0</v>
          </cell>
          <cell r="AE1762">
            <v>0</v>
          </cell>
          <cell r="AF1762">
            <v>0</v>
          </cell>
          <cell r="AG1762">
            <v>0</v>
          </cell>
          <cell r="AH1762">
            <v>0</v>
          </cell>
          <cell r="AI1762">
            <v>0</v>
          </cell>
          <cell r="AJ1762">
            <v>0</v>
          </cell>
          <cell r="AK1762">
            <v>0</v>
          </cell>
          <cell r="AL1762">
            <v>0</v>
          </cell>
          <cell r="AM1762">
            <v>0</v>
          </cell>
          <cell r="AN1762">
            <v>96378.239999999991</v>
          </cell>
          <cell r="AO1762">
            <v>0</v>
          </cell>
          <cell r="AP1762">
            <v>0</v>
          </cell>
          <cell r="AT1762">
            <v>0</v>
          </cell>
          <cell r="AU1762">
            <v>0</v>
          </cell>
          <cell r="AV1762">
            <v>0</v>
          </cell>
          <cell r="AW1762">
            <v>0</v>
          </cell>
          <cell r="AX1762">
            <v>0</v>
          </cell>
          <cell r="AY1762">
            <v>0</v>
          </cell>
          <cell r="AZ1762">
            <v>0</v>
          </cell>
          <cell r="BA1762">
            <v>0</v>
          </cell>
          <cell r="BB1762">
            <v>0</v>
          </cell>
          <cell r="BG1762">
            <v>0</v>
          </cell>
          <cell r="BH1762">
            <v>96378.239999999991</v>
          </cell>
          <cell r="BI1762">
            <v>98306.880000000005</v>
          </cell>
        </row>
        <row r="1763">
          <cell r="F1763">
            <v>19934.400000000001</v>
          </cell>
          <cell r="K1763">
            <v>0</v>
          </cell>
          <cell r="L1763">
            <v>0</v>
          </cell>
          <cell r="M1763">
            <v>0</v>
          </cell>
          <cell r="N1763">
            <v>0</v>
          </cell>
          <cell r="O1763">
            <v>0</v>
          </cell>
          <cell r="P1763">
            <v>0</v>
          </cell>
          <cell r="Q1763">
            <v>0</v>
          </cell>
          <cell r="R1763">
            <v>0</v>
          </cell>
          <cell r="S1763">
            <v>0</v>
          </cell>
          <cell r="T1763">
            <v>0</v>
          </cell>
          <cell r="U1763">
            <v>0</v>
          </cell>
          <cell r="V1763">
            <v>0</v>
          </cell>
          <cell r="X1763">
            <v>0</v>
          </cell>
          <cell r="Y1763">
            <v>0</v>
          </cell>
          <cell r="Z1763">
            <v>0</v>
          </cell>
          <cell r="AA1763">
            <v>0</v>
          </cell>
          <cell r="AB1763">
            <v>0</v>
          </cell>
          <cell r="AC1763">
            <v>0</v>
          </cell>
          <cell r="AD1763">
            <v>0</v>
          </cell>
          <cell r="AE1763">
            <v>0</v>
          </cell>
          <cell r="AF1763">
            <v>0</v>
          </cell>
          <cell r="AG1763">
            <v>0</v>
          </cell>
          <cell r="AH1763">
            <v>0</v>
          </cell>
          <cell r="AI1763">
            <v>0</v>
          </cell>
          <cell r="AJ1763">
            <v>0</v>
          </cell>
          <cell r="AK1763">
            <v>0</v>
          </cell>
          <cell r="AL1763">
            <v>0</v>
          </cell>
          <cell r="AM1763">
            <v>0</v>
          </cell>
          <cell r="AN1763">
            <v>19543.599999999999</v>
          </cell>
          <cell r="AO1763">
            <v>0</v>
          </cell>
          <cell r="AP1763">
            <v>0</v>
          </cell>
          <cell r="AT1763">
            <v>0</v>
          </cell>
          <cell r="AU1763">
            <v>0</v>
          </cell>
          <cell r="AV1763">
            <v>0</v>
          </cell>
          <cell r="AW1763">
            <v>0</v>
          </cell>
          <cell r="AX1763">
            <v>0</v>
          </cell>
          <cell r="AY1763">
            <v>0</v>
          </cell>
          <cell r="AZ1763">
            <v>0</v>
          </cell>
          <cell r="BA1763">
            <v>0</v>
          </cell>
          <cell r="BB1763">
            <v>0</v>
          </cell>
          <cell r="BG1763">
            <v>0</v>
          </cell>
          <cell r="BH1763">
            <v>19543.599999999999</v>
          </cell>
          <cell r="BI1763">
            <v>19934.400000000001</v>
          </cell>
        </row>
        <row r="1764">
          <cell r="F1764">
            <v>511481.39999999997</v>
          </cell>
          <cell r="K1764">
            <v>0</v>
          </cell>
          <cell r="L1764">
            <v>0</v>
          </cell>
          <cell r="M1764">
            <v>0</v>
          </cell>
          <cell r="N1764">
            <v>0</v>
          </cell>
          <cell r="O1764">
            <v>0</v>
          </cell>
          <cell r="P1764">
            <v>0</v>
          </cell>
          <cell r="Q1764">
            <v>0</v>
          </cell>
          <cell r="R1764">
            <v>0</v>
          </cell>
          <cell r="S1764">
            <v>0</v>
          </cell>
          <cell r="T1764">
            <v>0</v>
          </cell>
          <cell r="U1764">
            <v>0</v>
          </cell>
          <cell r="V1764">
            <v>0</v>
          </cell>
          <cell r="X1764">
            <v>0</v>
          </cell>
          <cell r="Y1764">
            <v>0</v>
          </cell>
          <cell r="Z1764">
            <v>0</v>
          </cell>
          <cell r="AA1764">
            <v>0</v>
          </cell>
          <cell r="AB1764">
            <v>0</v>
          </cell>
          <cell r="AC1764">
            <v>0</v>
          </cell>
          <cell r="AD1764">
            <v>0</v>
          </cell>
          <cell r="AE1764">
            <v>0</v>
          </cell>
          <cell r="AF1764">
            <v>0</v>
          </cell>
          <cell r="AG1764">
            <v>0</v>
          </cell>
          <cell r="AH1764">
            <v>0</v>
          </cell>
          <cell r="AI1764">
            <v>0</v>
          </cell>
          <cell r="AJ1764">
            <v>0</v>
          </cell>
          <cell r="AK1764">
            <v>0</v>
          </cell>
          <cell r="AL1764">
            <v>0</v>
          </cell>
          <cell r="AM1764">
            <v>0</v>
          </cell>
          <cell r="AN1764">
            <v>501450.14999999997</v>
          </cell>
          <cell r="AO1764">
            <v>0</v>
          </cell>
          <cell r="AP1764">
            <v>0</v>
          </cell>
          <cell r="AT1764">
            <v>0</v>
          </cell>
          <cell r="AU1764">
            <v>0</v>
          </cell>
          <cell r="AV1764">
            <v>0</v>
          </cell>
          <cell r="AW1764">
            <v>0</v>
          </cell>
          <cell r="AX1764">
            <v>0</v>
          </cell>
          <cell r="AY1764">
            <v>0</v>
          </cell>
          <cell r="AZ1764">
            <v>0</v>
          </cell>
          <cell r="BA1764">
            <v>0</v>
          </cell>
          <cell r="BB1764">
            <v>0</v>
          </cell>
          <cell r="BG1764">
            <v>0</v>
          </cell>
          <cell r="BH1764">
            <v>501450.14999999997</v>
          </cell>
          <cell r="BI1764">
            <v>511481.39999999997</v>
          </cell>
        </row>
        <row r="1765">
          <cell r="F1765">
            <v>147896.97999999998</v>
          </cell>
          <cell r="K1765">
            <v>0</v>
          </cell>
          <cell r="L1765">
            <v>0</v>
          </cell>
          <cell r="M1765">
            <v>0</v>
          </cell>
          <cell r="N1765">
            <v>0</v>
          </cell>
          <cell r="O1765">
            <v>0</v>
          </cell>
          <cell r="P1765">
            <v>0</v>
          </cell>
          <cell r="Q1765">
            <v>0</v>
          </cell>
          <cell r="R1765">
            <v>0</v>
          </cell>
          <cell r="S1765">
            <v>0</v>
          </cell>
          <cell r="T1765">
            <v>0</v>
          </cell>
          <cell r="U1765">
            <v>0</v>
          </cell>
          <cell r="V1765">
            <v>0</v>
          </cell>
          <cell r="X1765">
            <v>0</v>
          </cell>
          <cell r="Y1765">
            <v>0</v>
          </cell>
          <cell r="Z1765">
            <v>0</v>
          </cell>
          <cell r="AA1765">
            <v>0</v>
          </cell>
          <cell r="AB1765">
            <v>0</v>
          </cell>
          <cell r="AC1765">
            <v>0</v>
          </cell>
          <cell r="AD1765">
            <v>0</v>
          </cell>
          <cell r="AE1765">
            <v>0</v>
          </cell>
          <cell r="AF1765">
            <v>0</v>
          </cell>
          <cell r="AG1765">
            <v>0</v>
          </cell>
          <cell r="AH1765">
            <v>0</v>
          </cell>
          <cell r="AI1765">
            <v>0</v>
          </cell>
          <cell r="AJ1765">
            <v>0</v>
          </cell>
          <cell r="AK1765">
            <v>0</v>
          </cell>
          <cell r="AL1765">
            <v>0</v>
          </cell>
          <cell r="AM1765">
            <v>0</v>
          </cell>
          <cell r="AN1765">
            <v>144998.06000000003</v>
          </cell>
          <cell r="AO1765">
            <v>0</v>
          </cell>
          <cell r="AP1765">
            <v>0</v>
          </cell>
          <cell r="AT1765">
            <v>0</v>
          </cell>
          <cell r="AU1765">
            <v>0</v>
          </cell>
          <cell r="AV1765">
            <v>0</v>
          </cell>
          <cell r="AW1765">
            <v>0</v>
          </cell>
          <cell r="AX1765">
            <v>0</v>
          </cell>
          <cell r="AY1765">
            <v>0</v>
          </cell>
          <cell r="AZ1765">
            <v>0</v>
          </cell>
          <cell r="BA1765">
            <v>0</v>
          </cell>
          <cell r="BB1765">
            <v>0</v>
          </cell>
          <cell r="BG1765">
            <v>0</v>
          </cell>
          <cell r="BH1765">
            <v>144998.06000000003</v>
          </cell>
          <cell r="BI1765">
            <v>147896.97999999998</v>
          </cell>
        </row>
        <row r="1766">
          <cell r="F1766">
            <v>46524.799999999996</v>
          </cell>
          <cell r="K1766">
            <v>0</v>
          </cell>
          <cell r="L1766">
            <v>0</v>
          </cell>
          <cell r="M1766">
            <v>0</v>
          </cell>
          <cell r="N1766">
            <v>0</v>
          </cell>
          <cell r="O1766">
            <v>0</v>
          </cell>
          <cell r="P1766">
            <v>0</v>
          </cell>
          <cell r="Q1766">
            <v>0</v>
          </cell>
          <cell r="R1766">
            <v>0</v>
          </cell>
          <cell r="S1766">
            <v>0</v>
          </cell>
          <cell r="T1766">
            <v>0</v>
          </cell>
          <cell r="U1766">
            <v>0</v>
          </cell>
          <cell r="V1766">
            <v>0</v>
          </cell>
          <cell r="X1766">
            <v>0</v>
          </cell>
          <cell r="Y1766">
            <v>0</v>
          </cell>
          <cell r="Z1766">
            <v>0</v>
          </cell>
          <cell r="AA1766">
            <v>0</v>
          </cell>
          <cell r="AB1766">
            <v>0</v>
          </cell>
          <cell r="AC1766">
            <v>0</v>
          </cell>
          <cell r="AD1766">
            <v>0</v>
          </cell>
          <cell r="AE1766">
            <v>0</v>
          </cell>
          <cell r="AF1766">
            <v>0</v>
          </cell>
          <cell r="AG1766">
            <v>0</v>
          </cell>
          <cell r="AH1766">
            <v>0</v>
          </cell>
          <cell r="AI1766">
            <v>0</v>
          </cell>
          <cell r="AJ1766">
            <v>0</v>
          </cell>
          <cell r="AK1766">
            <v>0</v>
          </cell>
          <cell r="AL1766">
            <v>0</v>
          </cell>
          <cell r="AM1766">
            <v>0</v>
          </cell>
          <cell r="AN1766">
            <v>45612.799999999996</v>
          </cell>
          <cell r="AO1766">
            <v>0</v>
          </cell>
          <cell r="AP1766">
            <v>0</v>
          </cell>
          <cell r="AT1766">
            <v>0</v>
          </cell>
          <cell r="AU1766">
            <v>0</v>
          </cell>
          <cell r="AV1766">
            <v>0</v>
          </cell>
          <cell r="AW1766">
            <v>0</v>
          </cell>
          <cell r="AX1766">
            <v>0</v>
          </cell>
          <cell r="AY1766">
            <v>0</v>
          </cell>
          <cell r="AZ1766">
            <v>0</v>
          </cell>
          <cell r="BA1766">
            <v>0</v>
          </cell>
          <cell r="BB1766">
            <v>0</v>
          </cell>
          <cell r="BG1766">
            <v>0</v>
          </cell>
          <cell r="BH1766">
            <v>45612.799999999996</v>
          </cell>
          <cell r="BI1766">
            <v>46524.799999999996</v>
          </cell>
        </row>
        <row r="1767">
          <cell r="F1767">
            <v>87853.26</v>
          </cell>
          <cell r="K1767">
            <v>0</v>
          </cell>
          <cell r="L1767">
            <v>0</v>
          </cell>
          <cell r="M1767">
            <v>0</v>
          </cell>
          <cell r="N1767">
            <v>0</v>
          </cell>
          <cell r="O1767">
            <v>0</v>
          </cell>
          <cell r="P1767">
            <v>0</v>
          </cell>
          <cell r="Q1767">
            <v>0</v>
          </cell>
          <cell r="R1767">
            <v>0</v>
          </cell>
          <cell r="S1767">
            <v>0</v>
          </cell>
          <cell r="T1767">
            <v>0</v>
          </cell>
          <cell r="U1767">
            <v>0</v>
          </cell>
          <cell r="V1767">
            <v>0</v>
          </cell>
          <cell r="X1767">
            <v>0</v>
          </cell>
          <cell r="Y1767">
            <v>0</v>
          </cell>
          <cell r="Z1767">
            <v>0</v>
          </cell>
          <cell r="AA1767">
            <v>0</v>
          </cell>
          <cell r="AB1767">
            <v>0</v>
          </cell>
          <cell r="AC1767">
            <v>0</v>
          </cell>
          <cell r="AD1767">
            <v>0</v>
          </cell>
          <cell r="AE1767">
            <v>0</v>
          </cell>
          <cell r="AF1767">
            <v>0</v>
          </cell>
          <cell r="AG1767">
            <v>0</v>
          </cell>
          <cell r="AH1767">
            <v>0</v>
          </cell>
          <cell r="AI1767">
            <v>0</v>
          </cell>
          <cell r="AJ1767">
            <v>0</v>
          </cell>
          <cell r="AK1767">
            <v>0</v>
          </cell>
          <cell r="AL1767">
            <v>0</v>
          </cell>
          <cell r="AM1767">
            <v>0</v>
          </cell>
          <cell r="AN1767">
            <v>86130.22</v>
          </cell>
          <cell r="AO1767">
            <v>0</v>
          </cell>
          <cell r="AP1767">
            <v>0</v>
          </cell>
          <cell r="AT1767">
            <v>0</v>
          </cell>
          <cell r="AU1767">
            <v>0</v>
          </cell>
          <cell r="AV1767">
            <v>0</v>
          </cell>
          <cell r="AW1767">
            <v>0</v>
          </cell>
          <cell r="AX1767">
            <v>0</v>
          </cell>
          <cell r="AY1767">
            <v>0</v>
          </cell>
          <cell r="AZ1767">
            <v>0</v>
          </cell>
          <cell r="BA1767">
            <v>0</v>
          </cell>
          <cell r="BB1767">
            <v>0</v>
          </cell>
          <cell r="BG1767">
            <v>0</v>
          </cell>
          <cell r="BH1767">
            <v>86130.22</v>
          </cell>
          <cell r="BI1767">
            <v>87853.26</v>
          </cell>
        </row>
        <row r="1768">
          <cell r="F1768">
            <v>8440.08</v>
          </cell>
          <cell r="K1768">
            <v>0</v>
          </cell>
          <cell r="L1768">
            <v>0</v>
          </cell>
          <cell r="M1768">
            <v>0</v>
          </cell>
          <cell r="N1768">
            <v>0</v>
          </cell>
          <cell r="O1768">
            <v>0</v>
          </cell>
          <cell r="P1768">
            <v>0</v>
          </cell>
          <cell r="Q1768">
            <v>0</v>
          </cell>
          <cell r="R1768">
            <v>0</v>
          </cell>
          <cell r="S1768">
            <v>0</v>
          </cell>
          <cell r="T1768">
            <v>0</v>
          </cell>
          <cell r="U1768">
            <v>0</v>
          </cell>
          <cell r="V1768">
            <v>0</v>
          </cell>
          <cell r="X1768">
            <v>0</v>
          </cell>
          <cell r="Y1768">
            <v>0</v>
          </cell>
          <cell r="Z1768">
            <v>0</v>
          </cell>
          <cell r="AA1768">
            <v>0</v>
          </cell>
          <cell r="AB1768">
            <v>0</v>
          </cell>
          <cell r="AC1768">
            <v>0</v>
          </cell>
          <cell r="AD1768">
            <v>0</v>
          </cell>
          <cell r="AE1768">
            <v>0</v>
          </cell>
          <cell r="AF1768">
            <v>0</v>
          </cell>
          <cell r="AG1768">
            <v>0</v>
          </cell>
          <cell r="AH1768">
            <v>0</v>
          </cell>
          <cell r="AI1768">
            <v>0</v>
          </cell>
          <cell r="AJ1768">
            <v>0</v>
          </cell>
          <cell r="AK1768">
            <v>0</v>
          </cell>
          <cell r="AL1768">
            <v>0</v>
          </cell>
          <cell r="AM1768">
            <v>0</v>
          </cell>
          <cell r="AN1768">
            <v>8274.67</v>
          </cell>
          <cell r="AO1768">
            <v>0</v>
          </cell>
          <cell r="AP1768">
            <v>0</v>
          </cell>
          <cell r="AT1768">
            <v>0</v>
          </cell>
          <cell r="AU1768">
            <v>0</v>
          </cell>
          <cell r="AV1768">
            <v>0</v>
          </cell>
          <cell r="AW1768">
            <v>0</v>
          </cell>
          <cell r="AX1768">
            <v>0</v>
          </cell>
          <cell r="AY1768">
            <v>0</v>
          </cell>
          <cell r="AZ1768">
            <v>0</v>
          </cell>
          <cell r="BA1768">
            <v>0</v>
          </cell>
          <cell r="BB1768">
            <v>0</v>
          </cell>
          <cell r="BG1768">
            <v>0</v>
          </cell>
          <cell r="BH1768">
            <v>8274.67</v>
          </cell>
          <cell r="BI1768">
            <v>8440.08</v>
          </cell>
        </row>
        <row r="1769">
          <cell r="F1769">
            <v>229936.3</v>
          </cell>
          <cell r="K1769">
            <v>0</v>
          </cell>
          <cell r="L1769">
            <v>0</v>
          </cell>
          <cell r="M1769">
            <v>0</v>
          </cell>
          <cell r="N1769">
            <v>0</v>
          </cell>
          <cell r="O1769">
            <v>0</v>
          </cell>
          <cell r="P1769">
            <v>0</v>
          </cell>
          <cell r="Q1769">
            <v>0</v>
          </cell>
          <cell r="R1769">
            <v>0</v>
          </cell>
          <cell r="S1769">
            <v>0</v>
          </cell>
          <cell r="T1769">
            <v>0</v>
          </cell>
          <cell r="U1769">
            <v>0</v>
          </cell>
          <cell r="V1769">
            <v>0</v>
          </cell>
          <cell r="X1769">
            <v>0</v>
          </cell>
          <cell r="Y1769">
            <v>0</v>
          </cell>
          <cell r="Z1769">
            <v>0</v>
          </cell>
          <cell r="AA1769">
            <v>0</v>
          </cell>
          <cell r="AB1769">
            <v>0</v>
          </cell>
          <cell r="AC1769">
            <v>0</v>
          </cell>
          <cell r="AD1769">
            <v>0</v>
          </cell>
          <cell r="AE1769">
            <v>0</v>
          </cell>
          <cell r="AF1769">
            <v>0</v>
          </cell>
          <cell r="AG1769">
            <v>0</v>
          </cell>
          <cell r="AH1769">
            <v>0</v>
          </cell>
          <cell r="AI1769">
            <v>0</v>
          </cell>
          <cell r="AJ1769">
            <v>0</v>
          </cell>
          <cell r="AK1769">
            <v>0</v>
          </cell>
          <cell r="AL1769">
            <v>0</v>
          </cell>
          <cell r="AM1769">
            <v>0</v>
          </cell>
          <cell r="AN1769">
            <v>225423</v>
          </cell>
          <cell r="AO1769">
            <v>0</v>
          </cell>
          <cell r="AP1769">
            <v>0</v>
          </cell>
          <cell r="AT1769">
            <v>0</v>
          </cell>
          <cell r="AU1769">
            <v>0</v>
          </cell>
          <cell r="AV1769">
            <v>0</v>
          </cell>
          <cell r="AW1769">
            <v>0</v>
          </cell>
          <cell r="AX1769">
            <v>0</v>
          </cell>
          <cell r="AY1769">
            <v>0</v>
          </cell>
          <cell r="AZ1769">
            <v>0</v>
          </cell>
          <cell r="BA1769">
            <v>0</v>
          </cell>
          <cell r="BB1769">
            <v>0</v>
          </cell>
          <cell r="BG1769">
            <v>0</v>
          </cell>
          <cell r="BH1769">
            <v>225423</v>
          </cell>
          <cell r="BI1769">
            <v>229936.3</v>
          </cell>
        </row>
        <row r="1770">
          <cell r="F1770">
            <v>24630.06</v>
          </cell>
          <cell r="K1770">
            <v>0</v>
          </cell>
          <cell r="L1770">
            <v>0</v>
          </cell>
          <cell r="M1770">
            <v>0</v>
          </cell>
          <cell r="N1770">
            <v>0</v>
          </cell>
          <cell r="O1770">
            <v>0</v>
          </cell>
          <cell r="P1770">
            <v>0</v>
          </cell>
          <cell r="Q1770">
            <v>0</v>
          </cell>
          <cell r="R1770">
            <v>0</v>
          </cell>
          <cell r="S1770">
            <v>0</v>
          </cell>
          <cell r="T1770">
            <v>0</v>
          </cell>
          <cell r="U1770">
            <v>0</v>
          </cell>
          <cell r="V1770">
            <v>0</v>
          </cell>
          <cell r="X1770">
            <v>0</v>
          </cell>
          <cell r="Y1770">
            <v>0</v>
          </cell>
          <cell r="Z1770">
            <v>0</v>
          </cell>
          <cell r="AA1770">
            <v>0</v>
          </cell>
          <cell r="AB1770">
            <v>0</v>
          </cell>
          <cell r="AC1770">
            <v>0</v>
          </cell>
          <cell r="AD1770">
            <v>0</v>
          </cell>
          <cell r="AE1770">
            <v>0</v>
          </cell>
          <cell r="AF1770">
            <v>0</v>
          </cell>
          <cell r="AG1770">
            <v>0</v>
          </cell>
          <cell r="AH1770">
            <v>0</v>
          </cell>
          <cell r="AI1770">
            <v>0</v>
          </cell>
          <cell r="AJ1770">
            <v>0</v>
          </cell>
          <cell r="AK1770">
            <v>0</v>
          </cell>
          <cell r="AL1770">
            <v>0</v>
          </cell>
          <cell r="AM1770">
            <v>0</v>
          </cell>
          <cell r="AN1770">
            <v>24147.760000000002</v>
          </cell>
          <cell r="AO1770">
            <v>0</v>
          </cell>
          <cell r="AP1770">
            <v>0</v>
          </cell>
          <cell r="AT1770">
            <v>0</v>
          </cell>
          <cell r="AU1770">
            <v>0</v>
          </cell>
          <cell r="AV1770">
            <v>0</v>
          </cell>
          <cell r="AW1770">
            <v>0</v>
          </cell>
          <cell r="AX1770">
            <v>0</v>
          </cell>
          <cell r="AY1770">
            <v>0</v>
          </cell>
          <cell r="AZ1770">
            <v>0</v>
          </cell>
          <cell r="BA1770">
            <v>0</v>
          </cell>
          <cell r="BB1770">
            <v>0</v>
          </cell>
          <cell r="BG1770">
            <v>0</v>
          </cell>
          <cell r="BH1770">
            <v>24147.760000000002</v>
          </cell>
          <cell r="BI1770">
            <v>24630.06</v>
          </cell>
        </row>
        <row r="1771">
          <cell r="F1771">
            <v>12668.4</v>
          </cell>
          <cell r="K1771">
            <v>0</v>
          </cell>
          <cell r="L1771">
            <v>0</v>
          </cell>
          <cell r="M1771">
            <v>0</v>
          </cell>
          <cell r="N1771">
            <v>0</v>
          </cell>
          <cell r="O1771">
            <v>0</v>
          </cell>
          <cell r="P1771">
            <v>0</v>
          </cell>
          <cell r="Q1771">
            <v>0</v>
          </cell>
          <cell r="R1771">
            <v>0</v>
          </cell>
          <cell r="S1771">
            <v>0</v>
          </cell>
          <cell r="T1771">
            <v>0</v>
          </cell>
          <cell r="U1771">
            <v>0</v>
          </cell>
          <cell r="V1771">
            <v>0</v>
          </cell>
          <cell r="X1771">
            <v>0</v>
          </cell>
          <cell r="Y1771">
            <v>0</v>
          </cell>
          <cell r="Z1771">
            <v>0</v>
          </cell>
          <cell r="AA1771">
            <v>0</v>
          </cell>
          <cell r="AB1771">
            <v>0</v>
          </cell>
          <cell r="AC1771">
            <v>0</v>
          </cell>
          <cell r="AD1771">
            <v>0</v>
          </cell>
          <cell r="AE1771">
            <v>0</v>
          </cell>
          <cell r="AF1771">
            <v>0</v>
          </cell>
          <cell r="AG1771">
            <v>0</v>
          </cell>
          <cell r="AH1771">
            <v>0</v>
          </cell>
          <cell r="AI1771">
            <v>0</v>
          </cell>
          <cell r="AJ1771">
            <v>0</v>
          </cell>
          <cell r="AK1771">
            <v>0</v>
          </cell>
          <cell r="AL1771">
            <v>0</v>
          </cell>
          <cell r="AM1771">
            <v>0</v>
          </cell>
          <cell r="AN1771">
            <v>12420</v>
          </cell>
          <cell r="AO1771">
            <v>0</v>
          </cell>
          <cell r="AP1771">
            <v>0</v>
          </cell>
          <cell r="AT1771">
            <v>0</v>
          </cell>
          <cell r="AU1771">
            <v>0</v>
          </cell>
          <cell r="AV1771">
            <v>0</v>
          </cell>
          <cell r="AW1771">
            <v>0</v>
          </cell>
          <cell r="AX1771">
            <v>0</v>
          </cell>
          <cell r="AY1771">
            <v>0</v>
          </cell>
          <cell r="AZ1771">
            <v>0</v>
          </cell>
          <cell r="BA1771">
            <v>0</v>
          </cell>
          <cell r="BB1771">
            <v>0</v>
          </cell>
          <cell r="BG1771">
            <v>0</v>
          </cell>
          <cell r="BH1771">
            <v>12420</v>
          </cell>
          <cell r="BI1771">
            <v>12668.4</v>
          </cell>
        </row>
        <row r="1772">
          <cell r="F1772">
            <v>202.03139999999999</v>
          </cell>
          <cell r="K1772">
            <v>0</v>
          </cell>
          <cell r="L1772">
            <v>0</v>
          </cell>
          <cell r="M1772">
            <v>0</v>
          </cell>
          <cell r="N1772">
            <v>0</v>
          </cell>
          <cell r="O1772">
            <v>0</v>
          </cell>
          <cell r="P1772">
            <v>0</v>
          </cell>
          <cell r="Q1772">
            <v>0</v>
          </cell>
          <cell r="R1772">
            <v>0</v>
          </cell>
          <cell r="S1772">
            <v>0</v>
          </cell>
          <cell r="T1772">
            <v>0</v>
          </cell>
          <cell r="U1772">
            <v>0</v>
          </cell>
          <cell r="V1772">
            <v>0</v>
          </cell>
          <cell r="X1772">
            <v>0</v>
          </cell>
          <cell r="Y1772">
            <v>0</v>
          </cell>
          <cell r="Z1772">
            <v>0</v>
          </cell>
          <cell r="AA1772">
            <v>0</v>
          </cell>
          <cell r="AB1772">
            <v>0</v>
          </cell>
          <cell r="AC1772">
            <v>0</v>
          </cell>
          <cell r="AD1772">
            <v>0</v>
          </cell>
          <cell r="AE1772">
            <v>0</v>
          </cell>
          <cell r="AF1772">
            <v>0</v>
          </cell>
          <cell r="AG1772">
            <v>0</v>
          </cell>
          <cell r="AH1772">
            <v>0</v>
          </cell>
          <cell r="AI1772">
            <v>0</v>
          </cell>
          <cell r="AJ1772">
            <v>0</v>
          </cell>
          <cell r="AK1772">
            <v>0</v>
          </cell>
          <cell r="AL1772">
            <v>0</v>
          </cell>
          <cell r="AM1772">
            <v>0</v>
          </cell>
          <cell r="AN1772">
            <v>198.07</v>
          </cell>
          <cell r="AO1772">
            <v>0</v>
          </cell>
          <cell r="AP1772">
            <v>0</v>
          </cell>
          <cell r="AT1772">
            <v>0</v>
          </cell>
          <cell r="AU1772">
            <v>0</v>
          </cell>
          <cell r="AV1772">
            <v>0</v>
          </cell>
          <cell r="AW1772">
            <v>0</v>
          </cell>
          <cell r="AX1772">
            <v>0</v>
          </cell>
          <cell r="AY1772">
            <v>0</v>
          </cell>
          <cell r="AZ1772">
            <v>0</v>
          </cell>
          <cell r="BA1772">
            <v>0</v>
          </cell>
          <cell r="BB1772">
            <v>0</v>
          </cell>
          <cell r="BG1772">
            <v>0</v>
          </cell>
          <cell r="BH1772">
            <v>198.07</v>
          </cell>
          <cell r="BI1772">
            <v>202.03139999999999</v>
          </cell>
        </row>
        <row r="1773">
          <cell r="F1773">
            <v>101.18400000000001</v>
          </cell>
          <cell r="K1773">
            <v>0</v>
          </cell>
          <cell r="L1773">
            <v>0</v>
          </cell>
          <cell r="M1773">
            <v>0</v>
          </cell>
          <cell r="N1773">
            <v>0</v>
          </cell>
          <cell r="O1773">
            <v>0</v>
          </cell>
          <cell r="P1773">
            <v>0</v>
          </cell>
          <cell r="Q1773">
            <v>0</v>
          </cell>
          <cell r="R1773">
            <v>0</v>
          </cell>
          <cell r="S1773">
            <v>0</v>
          </cell>
          <cell r="T1773">
            <v>0</v>
          </cell>
          <cell r="U1773">
            <v>0</v>
          </cell>
          <cell r="V1773">
            <v>0</v>
          </cell>
          <cell r="X1773">
            <v>0</v>
          </cell>
          <cell r="Y1773">
            <v>0</v>
          </cell>
          <cell r="Z1773">
            <v>0</v>
          </cell>
          <cell r="AA1773">
            <v>0</v>
          </cell>
          <cell r="AB1773">
            <v>0</v>
          </cell>
          <cell r="AC1773">
            <v>0</v>
          </cell>
          <cell r="AD1773">
            <v>0</v>
          </cell>
          <cell r="AE1773">
            <v>0</v>
          </cell>
          <cell r="AF1773">
            <v>0</v>
          </cell>
          <cell r="AG1773">
            <v>0</v>
          </cell>
          <cell r="AH1773">
            <v>0</v>
          </cell>
          <cell r="AI1773">
            <v>0</v>
          </cell>
          <cell r="AJ1773">
            <v>0</v>
          </cell>
          <cell r="AK1773">
            <v>0</v>
          </cell>
          <cell r="AL1773">
            <v>0</v>
          </cell>
          <cell r="AM1773">
            <v>0</v>
          </cell>
          <cell r="AN1773">
            <v>99.2</v>
          </cell>
          <cell r="AO1773">
            <v>0</v>
          </cell>
          <cell r="AP1773">
            <v>0</v>
          </cell>
          <cell r="AT1773">
            <v>0</v>
          </cell>
          <cell r="AU1773">
            <v>0</v>
          </cell>
          <cell r="AV1773">
            <v>0</v>
          </cell>
          <cell r="AW1773">
            <v>0</v>
          </cell>
          <cell r="AX1773">
            <v>0</v>
          </cell>
          <cell r="AY1773">
            <v>0</v>
          </cell>
          <cell r="AZ1773">
            <v>0</v>
          </cell>
          <cell r="BA1773">
            <v>0</v>
          </cell>
          <cell r="BB1773">
            <v>0</v>
          </cell>
          <cell r="BG1773">
            <v>0</v>
          </cell>
          <cell r="BH1773">
            <v>99.2</v>
          </cell>
          <cell r="BI1773">
            <v>101.18400000000001</v>
          </cell>
        </row>
        <row r="1774">
          <cell r="F1774">
            <v>6997.4550000000008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>
            <v>0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  <cell r="T1774">
            <v>0</v>
          </cell>
          <cell r="U1774">
            <v>0</v>
          </cell>
          <cell r="V1774">
            <v>0</v>
          </cell>
          <cell r="X1774">
            <v>0</v>
          </cell>
          <cell r="Y1774">
            <v>0</v>
          </cell>
          <cell r="Z1774">
            <v>0</v>
          </cell>
          <cell r="AA1774">
            <v>0</v>
          </cell>
          <cell r="AB1774">
            <v>0</v>
          </cell>
          <cell r="AC1774">
            <v>0</v>
          </cell>
          <cell r="AD1774">
            <v>0</v>
          </cell>
          <cell r="AE1774">
            <v>0</v>
          </cell>
          <cell r="AF1774">
            <v>0</v>
          </cell>
          <cell r="AG1774">
            <v>0</v>
          </cell>
          <cell r="AH1774">
            <v>0</v>
          </cell>
          <cell r="AI1774">
            <v>0</v>
          </cell>
          <cell r="AJ1774">
            <v>0</v>
          </cell>
          <cell r="AK1774">
            <v>0</v>
          </cell>
          <cell r="AL1774">
            <v>0</v>
          </cell>
          <cell r="AM1774">
            <v>0</v>
          </cell>
          <cell r="AN1774">
            <v>6860.2500000000009</v>
          </cell>
          <cell r="AO1774">
            <v>0</v>
          </cell>
          <cell r="AP1774">
            <v>0</v>
          </cell>
          <cell r="AT1774">
            <v>0</v>
          </cell>
          <cell r="AU1774">
            <v>0</v>
          </cell>
          <cell r="AV1774">
            <v>0</v>
          </cell>
          <cell r="AW1774">
            <v>0</v>
          </cell>
          <cell r="AX1774">
            <v>0</v>
          </cell>
          <cell r="AY1774">
            <v>0</v>
          </cell>
          <cell r="AZ1774">
            <v>0</v>
          </cell>
          <cell r="BA1774">
            <v>0</v>
          </cell>
          <cell r="BB1774">
            <v>0</v>
          </cell>
          <cell r="BG1774">
            <v>0</v>
          </cell>
          <cell r="BH1774">
            <v>6860.2500000000009</v>
          </cell>
          <cell r="BI1774">
            <v>6997.4550000000008</v>
          </cell>
        </row>
        <row r="1775">
          <cell r="F1775">
            <v>14112.873000000001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  <cell r="R1775">
            <v>0</v>
          </cell>
          <cell r="S1775">
            <v>0</v>
          </cell>
          <cell r="T1775">
            <v>0</v>
          </cell>
          <cell r="U1775">
            <v>0</v>
          </cell>
          <cell r="V1775">
            <v>0</v>
          </cell>
          <cell r="X1775">
            <v>0</v>
          </cell>
          <cell r="Y1775">
            <v>0</v>
          </cell>
          <cell r="Z1775">
            <v>0</v>
          </cell>
          <cell r="AA1775">
            <v>0</v>
          </cell>
          <cell r="AB1775">
            <v>0</v>
          </cell>
          <cell r="AC1775">
            <v>0</v>
          </cell>
          <cell r="AD1775">
            <v>0</v>
          </cell>
          <cell r="AE1775">
            <v>0</v>
          </cell>
          <cell r="AF1775">
            <v>0</v>
          </cell>
          <cell r="AG1775">
            <v>0</v>
          </cell>
          <cell r="AH1775">
            <v>0</v>
          </cell>
          <cell r="AI1775">
            <v>0</v>
          </cell>
          <cell r="AJ1775">
            <v>0</v>
          </cell>
          <cell r="AK1775">
            <v>0</v>
          </cell>
          <cell r="AL1775">
            <v>0</v>
          </cell>
          <cell r="AM1775">
            <v>0</v>
          </cell>
          <cell r="AN1775">
            <v>13836.150000000001</v>
          </cell>
          <cell r="AO1775">
            <v>0</v>
          </cell>
          <cell r="AP1775">
            <v>0</v>
          </cell>
          <cell r="AT1775">
            <v>0</v>
          </cell>
          <cell r="AU1775">
            <v>0</v>
          </cell>
          <cell r="AV1775">
            <v>0</v>
          </cell>
          <cell r="AW1775">
            <v>0</v>
          </cell>
          <cell r="AX1775">
            <v>0</v>
          </cell>
          <cell r="AY1775">
            <v>0</v>
          </cell>
          <cell r="AZ1775">
            <v>0</v>
          </cell>
          <cell r="BA1775">
            <v>0</v>
          </cell>
          <cell r="BB1775">
            <v>0</v>
          </cell>
          <cell r="BG1775">
            <v>0</v>
          </cell>
          <cell r="BH1775">
            <v>13836.150000000001</v>
          </cell>
          <cell r="BI1775">
            <v>14112.873000000001</v>
          </cell>
        </row>
        <row r="1776">
          <cell r="F1776">
            <v>38267.951999999997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  <cell r="T1776">
            <v>0</v>
          </cell>
          <cell r="U1776">
            <v>0</v>
          </cell>
          <cell r="V1776">
            <v>0</v>
          </cell>
          <cell r="X1776">
            <v>0</v>
          </cell>
          <cell r="Y1776">
            <v>0</v>
          </cell>
          <cell r="Z1776">
            <v>0</v>
          </cell>
          <cell r="AA1776">
            <v>0</v>
          </cell>
          <cell r="AB1776">
            <v>0</v>
          </cell>
          <cell r="AC1776">
            <v>0</v>
          </cell>
          <cell r="AD1776">
            <v>0</v>
          </cell>
          <cell r="AE1776">
            <v>0</v>
          </cell>
          <cell r="AF1776">
            <v>0</v>
          </cell>
          <cell r="AG1776">
            <v>0</v>
          </cell>
          <cell r="AH1776">
            <v>0</v>
          </cell>
          <cell r="AI1776">
            <v>0</v>
          </cell>
          <cell r="AJ1776">
            <v>0</v>
          </cell>
          <cell r="AK1776">
            <v>0</v>
          </cell>
          <cell r="AL1776">
            <v>0</v>
          </cell>
          <cell r="AM1776">
            <v>0</v>
          </cell>
          <cell r="AN1776">
            <v>37517.599999999999</v>
          </cell>
          <cell r="AO1776">
            <v>0</v>
          </cell>
          <cell r="AP1776">
            <v>0</v>
          </cell>
          <cell r="AT1776">
            <v>0</v>
          </cell>
          <cell r="AU1776">
            <v>0</v>
          </cell>
          <cell r="AV1776">
            <v>0</v>
          </cell>
          <cell r="AW1776">
            <v>0</v>
          </cell>
          <cell r="AX1776">
            <v>0</v>
          </cell>
          <cell r="AY1776">
            <v>0</v>
          </cell>
          <cell r="AZ1776">
            <v>0</v>
          </cell>
          <cell r="BA1776">
            <v>0</v>
          </cell>
          <cell r="BB1776">
            <v>0</v>
          </cell>
          <cell r="BG1776">
            <v>0</v>
          </cell>
          <cell r="BH1776">
            <v>37517.599999999999</v>
          </cell>
          <cell r="BI1776">
            <v>38267.951999999997</v>
          </cell>
        </row>
        <row r="1777">
          <cell r="F1777">
            <v>40923.54</v>
          </cell>
          <cell r="K1777">
            <v>0</v>
          </cell>
          <cell r="L1777">
            <v>0</v>
          </cell>
          <cell r="M1777">
            <v>0</v>
          </cell>
          <cell r="N1777">
            <v>0</v>
          </cell>
          <cell r="O1777">
            <v>0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  <cell r="T1777">
            <v>0</v>
          </cell>
          <cell r="U1777">
            <v>0</v>
          </cell>
          <cell r="V1777">
            <v>0</v>
          </cell>
          <cell r="X1777">
            <v>0</v>
          </cell>
          <cell r="Y1777">
            <v>0</v>
          </cell>
          <cell r="Z1777">
            <v>0</v>
          </cell>
          <cell r="AA1777">
            <v>0</v>
          </cell>
          <cell r="AB1777">
            <v>0</v>
          </cell>
          <cell r="AC1777">
            <v>0</v>
          </cell>
          <cell r="AD1777">
            <v>0</v>
          </cell>
          <cell r="AE1777">
            <v>0</v>
          </cell>
          <cell r="AF1777">
            <v>0</v>
          </cell>
          <cell r="AG1777">
            <v>0</v>
          </cell>
          <cell r="AH1777">
            <v>0</v>
          </cell>
          <cell r="AI1777">
            <v>0</v>
          </cell>
          <cell r="AJ1777">
            <v>0</v>
          </cell>
          <cell r="AK1777">
            <v>0</v>
          </cell>
          <cell r="AL1777">
            <v>0</v>
          </cell>
          <cell r="AM1777">
            <v>0</v>
          </cell>
          <cell r="AN1777">
            <v>40121.117647058825</v>
          </cell>
          <cell r="AO1777">
            <v>0</v>
          </cell>
          <cell r="AP1777">
            <v>0</v>
          </cell>
          <cell r="AT1777">
            <v>0</v>
          </cell>
          <cell r="AU1777">
            <v>0</v>
          </cell>
          <cell r="AV1777">
            <v>0</v>
          </cell>
          <cell r="AW1777">
            <v>0</v>
          </cell>
          <cell r="AX1777">
            <v>0</v>
          </cell>
          <cell r="AY1777">
            <v>0</v>
          </cell>
          <cell r="AZ1777">
            <v>0</v>
          </cell>
          <cell r="BA1777">
            <v>0</v>
          </cell>
          <cell r="BB1777">
            <v>0</v>
          </cell>
          <cell r="BG1777">
            <v>0</v>
          </cell>
          <cell r="BH1777">
            <v>40121.117647058825</v>
          </cell>
          <cell r="BI1777">
            <v>40923.54</v>
          </cell>
        </row>
        <row r="1778">
          <cell r="F1778">
            <v>13326.300000000001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  <cell r="O1778">
            <v>0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  <cell r="T1778">
            <v>0</v>
          </cell>
          <cell r="U1778">
            <v>0</v>
          </cell>
          <cell r="V1778">
            <v>0</v>
          </cell>
          <cell r="X1778">
            <v>0</v>
          </cell>
          <cell r="Y1778">
            <v>0</v>
          </cell>
          <cell r="Z1778">
            <v>0</v>
          </cell>
          <cell r="AA1778">
            <v>0</v>
          </cell>
          <cell r="AB1778">
            <v>0</v>
          </cell>
          <cell r="AC1778">
            <v>0</v>
          </cell>
          <cell r="AD1778">
            <v>0</v>
          </cell>
          <cell r="AE1778">
            <v>0</v>
          </cell>
          <cell r="AF1778">
            <v>0</v>
          </cell>
          <cell r="AG1778">
            <v>0</v>
          </cell>
          <cell r="AH1778">
            <v>0</v>
          </cell>
          <cell r="AI1778">
            <v>0</v>
          </cell>
          <cell r="AJ1778">
            <v>0</v>
          </cell>
          <cell r="AK1778">
            <v>0</v>
          </cell>
          <cell r="AL1778">
            <v>0</v>
          </cell>
          <cell r="AM1778">
            <v>0</v>
          </cell>
          <cell r="AN1778">
            <v>13065</v>
          </cell>
          <cell r="AO1778">
            <v>0</v>
          </cell>
          <cell r="AP1778">
            <v>0</v>
          </cell>
          <cell r="AT1778">
            <v>0</v>
          </cell>
          <cell r="AU1778">
            <v>0</v>
          </cell>
          <cell r="AV1778">
            <v>0</v>
          </cell>
          <cell r="AW1778">
            <v>0</v>
          </cell>
          <cell r="AX1778">
            <v>0</v>
          </cell>
          <cell r="AY1778">
            <v>0</v>
          </cell>
          <cell r="AZ1778">
            <v>0</v>
          </cell>
          <cell r="BA1778">
            <v>0</v>
          </cell>
          <cell r="BB1778">
            <v>0</v>
          </cell>
          <cell r="BG1778">
            <v>0</v>
          </cell>
          <cell r="BH1778">
            <v>13065</v>
          </cell>
          <cell r="BI1778">
            <v>13326.300000000001</v>
          </cell>
        </row>
        <row r="1779">
          <cell r="F1779">
            <v>1904.85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  <cell r="R1779">
            <v>0</v>
          </cell>
          <cell r="S1779">
            <v>0</v>
          </cell>
          <cell r="T1779">
            <v>0</v>
          </cell>
          <cell r="U1779">
            <v>0</v>
          </cell>
          <cell r="V1779">
            <v>0</v>
          </cell>
          <cell r="X1779">
            <v>0</v>
          </cell>
          <cell r="Y1779">
            <v>0</v>
          </cell>
          <cell r="Z1779">
            <v>0</v>
          </cell>
          <cell r="AA1779">
            <v>0</v>
          </cell>
          <cell r="AB1779">
            <v>0</v>
          </cell>
          <cell r="AC1779">
            <v>0</v>
          </cell>
          <cell r="AD1779">
            <v>0</v>
          </cell>
          <cell r="AE1779">
            <v>0</v>
          </cell>
          <cell r="AF1779">
            <v>0</v>
          </cell>
          <cell r="AG1779">
            <v>0</v>
          </cell>
          <cell r="AH1779">
            <v>0</v>
          </cell>
          <cell r="AI1779">
            <v>0</v>
          </cell>
          <cell r="AJ1779">
            <v>0</v>
          </cell>
          <cell r="AK1779">
            <v>0</v>
          </cell>
          <cell r="AL1779">
            <v>0</v>
          </cell>
          <cell r="AM1779">
            <v>0</v>
          </cell>
          <cell r="AN1779">
            <v>1867.4999999999998</v>
          </cell>
          <cell r="AO1779">
            <v>0</v>
          </cell>
          <cell r="AP1779">
            <v>0</v>
          </cell>
          <cell r="AT1779">
            <v>0</v>
          </cell>
          <cell r="AU1779">
            <v>0</v>
          </cell>
          <cell r="AV1779">
            <v>0</v>
          </cell>
          <cell r="AW1779">
            <v>0</v>
          </cell>
          <cell r="AX1779">
            <v>0</v>
          </cell>
          <cell r="AY1779">
            <v>0</v>
          </cell>
          <cell r="AZ1779">
            <v>0</v>
          </cell>
          <cell r="BA1779">
            <v>0</v>
          </cell>
          <cell r="BB1779">
            <v>0</v>
          </cell>
          <cell r="BG1779">
            <v>0</v>
          </cell>
          <cell r="BH1779">
            <v>1867.4999999999998</v>
          </cell>
          <cell r="BI1779">
            <v>1904.85</v>
          </cell>
        </row>
        <row r="1780">
          <cell r="F1780">
            <v>37185.119999999995</v>
          </cell>
          <cell r="K1780">
            <v>0</v>
          </cell>
          <cell r="L1780">
            <v>0</v>
          </cell>
          <cell r="M1780">
            <v>0</v>
          </cell>
          <cell r="N1780">
            <v>0</v>
          </cell>
          <cell r="O1780">
            <v>0</v>
          </cell>
          <cell r="P1780">
            <v>0</v>
          </cell>
          <cell r="Q1780">
            <v>0</v>
          </cell>
          <cell r="R1780">
            <v>0</v>
          </cell>
          <cell r="S1780">
            <v>0</v>
          </cell>
          <cell r="T1780">
            <v>0</v>
          </cell>
          <cell r="U1780">
            <v>0</v>
          </cell>
          <cell r="V1780">
            <v>0</v>
          </cell>
          <cell r="X1780">
            <v>0</v>
          </cell>
          <cell r="Y1780">
            <v>0</v>
          </cell>
          <cell r="Z1780">
            <v>0</v>
          </cell>
          <cell r="AA1780">
            <v>0</v>
          </cell>
          <cell r="AB1780">
            <v>0</v>
          </cell>
          <cell r="AC1780">
            <v>0</v>
          </cell>
          <cell r="AD1780">
            <v>0</v>
          </cell>
          <cell r="AE1780">
            <v>0</v>
          </cell>
          <cell r="AF1780">
            <v>0</v>
          </cell>
          <cell r="AG1780">
            <v>0</v>
          </cell>
          <cell r="AH1780">
            <v>0</v>
          </cell>
          <cell r="AI1780">
            <v>0</v>
          </cell>
          <cell r="AJ1780">
            <v>0</v>
          </cell>
          <cell r="AK1780">
            <v>0</v>
          </cell>
          <cell r="AL1780">
            <v>0</v>
          </cell>
          <cell r="AM1780">
            <v>0</v>
          </cell>
          <cell r="AN1780">
            <v>36455.999999999993</v>
          </cell>
          <cell r="AO1780">
            <v>0</v>
          </cell>
          <cell r="AP1780">
            <v>0</v>
          </cell>
          <cell r="AT1780">
            <v>0</v>
          </cell>
          <cell r="AU1780">
            <v>0</v>
          </cell>
          <cell r="AV1780">
            <v>0</v>
          </cell>
          <cell r="AW1780">
            <v>0</v>
          </cell>
          <cell r="AX1780">
            <v>0</v>
          </cell>
          <cell r="AY1780">
            <v>0</v>
          </cell>
          <cell r="AZ1780">
            <v>0</v>
          </cell>
          <cell r="BA1780">
            <v>0</v>
          </cell>
          <cell r="BB1780">
            <v>0</v>
          </cell>
          <cell r="BG1780">
            <v>0</v>
          </cell>
          <cell r="BH1780">
            <v>36455.999999999993</v>
          </cell>
          <cell r="BI1780">
            <v>37185.119999999995</v>
          </cell>
        </row>
        <row r="1781">
          <cell r="F1781">
            <v>11290.16</v>
          </cell>
          <cell r="K1781">
            <v>0</v>
          </cell>
          <cell r="L1781">
            <v>0</v>
          </cell>
          <cell r="M1781">
            <v>0</v>
          </cell>
          <cell r="N1781">
            <v>0</v>
          </cell>
          <cell r="O1781">
            <v>0</v>
          </cell>
          <cell r="P1781">
            <v>0</v>
          </cell>
          <cell r="Q1781">
            <v>0</v>
          </cell>
          <cell r="R1781">
            <v>0</v>
          </cell>
          <cell r="S1781">
            <v>0</v>
          </cell>
          <cell r="T1781">
            <v>0</v>
          </cell>
          <cell r="U1781">
            <v>0</v>
          </cell>
          <cell r="V1781">
            <v>0</v>
          </cell>
          <cell r="X1781">
            <v>0</v>
          </cell>
          <cell r="Y1781">
            <v>0</v>
          </cell>
          <cell r="Z1781">
            <v>0</v>
          </cell>
          <cell r="AA1781">
            <v>0</v>
          </cell>
          <cell r="AB1781">
            <v>0</v>
          </cell>
          <cell r="AC1781">
            <v>0</v>
          </cell>
          <cell r="AD1781">
            <v>0</v>
          </cell>
          <cell r="AE1781">
            <v>0</v>
          </cell>
          <cell r="AF1781">
            <v>0</v>
          </cell>
          <cell r="AG1781">
            <v>0</v>
          </cell>
          <cell r="AH1781">
            <v>0</v>
          </cell>
          <cell r="AI1781">
            <v>0</v>
          </cell>
          <cell r="AJ1781">
            <v>0</v>
          </cell>
          <cell r="AK1781">
            <v>0</v>
          </cell>
          <cell r="AL1781">
            <v>0</v>
          </cell>
          <cell r="AM1781">
            <v>0</v>
          </cell>
          <cell r="AN1781">
            <v>11068.784313725489</v>
          </cell>
          <cell r="AO1781">
            <v>0</v>
          </cell>
          <cell r="AP1781">
            <v>0</v>
          </cell>
          <cell r="AT1781">
            <v>0</v>
          </cell>
          <cell r="AU1781">
            <v>0</v>
          </cell>
          <cell r="AV1781">
            <v>0</v>
          </cell>
          <cell r="AW1781">
            <v>0</v>
          </cell>
          <cell r="AX1781">
            <v>0</v>
          </cell>
          <cell r="AY1781">
            <v>0</v>
          </cell>
          <cell r="AZ1781">
            <v>0</v>
          </cell>
          <cell r="BA1781">
            <v>0</v>
          </cell>
          <cell r="BB1781">
            <v>0</v>
          </cell>
          <cell r="BG1781">
            <v>0</v>
          </cell>
          <cell r="BH1781">
            <v>11068.784313725489</v>
          </cell>
          <cell r="BI1781">
            <v>11290.16</v>
          </cell>
        </row>
        <row r="1782">
          <cell r="F1782">
            <v>1421.6999999999998</v>
          </cell>
          <cell r="K1782">
            <v>0</v>
          </cell>
          <cell r="L1782">
            <v>1393.8235294117646</v>
          </cell>
          <cell r="M1782">
            <v>0</v>
          </cell>
          <cell r="N1782">
            <v>0</v>
          </cell>
          <cell r="O1782">
            <v>0</v>
          </cell>
          <cell r="P1782">
            <v>0</v>
          </cell>
          <cell r="Q1782">
            <v>0</v>
          </cell>
          <cell r="R1782">
            <v>0</v>
          </cell>
          <cell r="S1782">
            <v>0</v>
          </cell>
          <cell r="T1782">
            <v>0</v>
          </cell>
          <cell r="U1782">
            <v>0</v>
          </cell>
          <cell r="V1782">
            <v>0</v>
          </cell>
          <cell r="X1782">
            <v>0</v>
          </cell>
          <cell r="Y1782">
            <v>0</v>
          </cell>
          <cell r="Z1782">
            <v>0</v>
          </cell>
          <cell r="AA1782">
            <v>0</v>
          </cell>
          <cell r="AB1782">
            <v>0</v>
          </cell>
          <cell r="AC1782">
            <v>0</v>
          </cell>
          <cell r="AD1782">
            <v>0</v>
          </cell>
          <cell r="AE1782">
            <v>0</v>
          </cell>
          <cell r="AF1782">
            <v>0</v>
          </cell>
          <cell r="AG1782">
            <v>0</v>
          </cell>
          <cell r="AH1782">
            <v>0</v>
          </cell>
          <cell r="AI1782">
            <v>0</v>
          </cell>
          <cell r="AJ1782">
            <v>0</v>
          </cell>
          <cell r="AK1782">
            <v>0</v>
          </cell>
          <cell r="AL1782">
            <v>0</v>
          </cell>
          <cell r="AM1782">
            <v>0</v>
          </cell>
          <cell r="AN1782">
            <v>0</v>
          </cell>
          <cell r="AO1782">
            <v>0</v>
          </cell>
          <cell r="AP1782">
            <v>0</v>
          </cell>
          <cell r="AT1782">
            <v>0</v>
          </cell>
          <cell r="AU1782">
            <v>0</v>
          </cell>
          <cell r="AV1782">
            <v>0</v>
          </cell>
          <cell r="AW1782">
            <v>0</v>
          </cell>
          <cell r="AX1782">
            <v>0</v>
          </cell>
          <cell r="AY1782">
            <v>0</v>
          </cell>
          <cell r="AZ1782">
            <v>0</v>
          </cell>
          <cell r="BA1782">
            <v>0</v>
          </cell>
          <cell r="BB1782">
            <v>0</v>
          </cell>
          <cell r="BG1782">
            <v>0</v>
          </cell>
          <cell r="BH1782">
            <v>0</v>
          </cell>
          <cell r="BI1782">
            <v>0</v>
          </cell>
        </row>
        <row r="1783">
          <cell r="F1783">
            <v>22579.55</v>
          </cell>
          <cell r="K1783">
            <v>0</v>
          </cell>
          <cell r="L1783">
            <v>0</v>
          </cell>
          <cell r="M1783">
            <v>0</v>
          </cell>
          <cell r="N1783">
            <v>0</v>
          </cell>
          <cell r="O1783">
            <v>0</v>
          </cell>
          <cell r="P1783">
            <v>0</v>
          </cell>
          <cell r="Q1783">
            <v>0</v>
          </cell>
          <cell r="R1783">
            <v>0</v>
          </cell>
          <cell r="S1783">
            <v>0</v>
          </cell>
          <cell r="T1783">
            <v>0</v>
          </cell>
          <cell r="U1783">
            <v>22136.813725490196</v>
          </cell>
          <cell r="V1783">
            <v>0</v>
          </cell>
          <cell r="X1783">
            <v>0</v>
          </cell>
          <cell r="Y1783">
            <v>0</v>
          </cell>
          <cell r="Z1783">
            <v>0</v>
          </cell>
          <cell r="AA1783">
            <v>0</v>
          </cell>
          <cell r="AB1783">
            <v>0</v>
          </cell>
          <cell r="AC1783">
            <v>0</v>
          </cell>
          <cell r="AD1783">
            <v>0</v>
          </cell>
          <cell r="AE1783">
            <v>0</v>
          </cell>
          <cell r="AF1783">
            <v>0</v>
          </cell>
          <cell r="AG1783">
            <v>0</v>
          </cell>
          <cell r="AH1783">
            <v>0</v>
          </cell>
          <cell r="AI1783">
            <v>0</v>
          </cell>
          <cell r="AJ1783">
            <v>0</v>
          </cell>
          <cell r="AK1783">
            <v>0</v>
          </cell>
          <cell r="AL1783">
            <v>0</v>
          </cell>
          <cell r="AM1783">
            <v>0</v>
          </cell>
          <cell r="AN1783">
            <v>0</v>
          </cell>
          <cell r="AO1783">
            <v>0</v>
          </cell>
          <cell r="AP1783">
            <v>0</v>
          </cell>
          <cell r="AT1783">
            <v>0</v>
          </cell>
          <cell r="AU1783">
            <v>0</v>
          </cell>
          <cell r="AV1783">
            <v>0</v>
          </cell>
          <cell r="AW1783">
            <v>0</v>
          </cell>
          <cell r="AX1783">
            <v>0</v>
          </cell>
          <cell r="AY1783">
            <v>0</v>
          </cell>
          <cell r="AZ1783">
            <v>0</v>
          </cell>
          <cell r="BA1783">
            <v>0</v>
          </cell>
          <cell r="BB1783">
            <v>0</v>
          </cell>
          <cell r="BG1783">
            <v>0</v>
          </cell>
          <cell r="BH1783">
            <v>0</v>
          </cell>
          <cell r="BI1783">
            <v>0</v>
          </cell>
        </row>
        <row r="1784">
          <cell r="F1784">
            <v>21531.64</v>
          </cell>
          <cell r="K1784">
            <v>0</v>
          </cell>
          <cell r="L1784">
            <v>0</v>
          </cell>
          <cell r="M1784">
            <v>0</v>
          </cell>
          <cell r="N1784">
            <v>0</v>
          </cell>
          <cell r="O1784">
            <v>0</v>
          </cell>
          <cell r="P1784">
            <v>0</v>
          </cell>
          <cell r="Q1784">
            <v>0</v>
          </cell>
          <cell r="R1784">
            <v>0</v>
          </cell>
          <cell r="S1784">
            <v>0</v>
          </cell>
          <cell r="T1784">
            <v>21109.450980392157</v>
          </cell>
          <cell r="U1784">
            <v>0</v>
          </cell>
          <cell r="V1784">
            <v>0</v>
          </cell>
          <cell r="X1784">
            <v>0</v>
          </cell>
          <cell r="Y1784">
            <v>0</v>
          </cell>
          <cell r="Z1784">
            <v>0</v>
          </cell>
          <cell r="AA1784">
            <v>0</v>
          </cell>
          <cell r="AB1784">
            <v>0</v>
          </cell>
          <cell r="AC1784">
            <v>0</v>
          </cell>
          <cell r="AD1784">
            <v>0</v>
          </cell>
          <cell r="AE1784">
            <v>0</v>
          </cell>
          <cell r="AF1784">
            <v>0</v>
          </cell>
          <cell r="AG1784">
            <v>0</v>
          </cell>
          <cell r="AH1784">
            <v>0</v>
          </cell>
          <cell r="AI1784">
            <v>0</v>
          </cell>
          <cell r="AJ1784">
            <v>0</v>
          </cell>
          <cell r="AK1784">
            <v>0</v>
          </cell>
          <cell r="AL1784">
            <v>0</v>
          </cell>
          <cell r="AM1784">
            <v>0</v>
          </cell>
          <cell r="AN1784">
            <v>0</v>
          </cell>
          <cell r="AO1784">
            <v>0</v>
          </cell>
          <cell r="AP1784">
            <v>0</v>
          </cell>
          <cell r="AT1784">
            <v>0</v>
          </cell>
          <cell r="AU1784">
            <v>0</v>
          </cell>
          <cell r="AV1784">
            <v>0</v>
          </cell>
          <cell r="AW1784">
            <v>0</v>
          </cell>
          <cell r="AX1784">
            <v>0</v>
          </cell>
          <cell r="AY1784">
            <v>0</v>
          </cell>
          <cell r="AZ1784">
            <v>0</v>
          </cell>
          <cell r="BA1784">
            <v>0</v>
          </cell>
          <cell r="BB1784">
            <v>0</v>
          </cell>
          <cell r="BG1784">
            <v>0</v>
          </cell>
          <cell r="BH1784">
            <v>0</v>
          </cell>
          <cell r="BI1784">
            <v>0</v>
          </cell>
        </row>
        <row r="1785">
          <cell r="F1785">
            <v>3330.8399999999997</v>
          </cell>
          <cell r="K1785">
            <v>0</v>
          </cell>
          <cell r="L1785">
            <v>3265.2400000000002</v>
          </cell>
          <cell r="M1785">
            <v>0</v>
          </cell>
          <cell r="N1785">
            <v>0</v>
          </cell>
          <cell r="O1785">
            <v>0</v>
          </cell>
          <cell r="P1785">
            <v>0</v>
          </cell>
          <cell r="Q1785">
            <v>0</v>
          </cell>
          <cell r="R1785">
            <v>0</v>
          </cell>
          <cell r="S1785">
            <v>0</v>
          </cell>
          <cell r="T1785">
            <v>0</v>
          </cell>
          <cell r="U1785">
            <v>0</v>
          </cell>
          <cell r="V1785">
            <v>0</v>
          </cell>
          <cell r="X1785">
            <v>0</v>
          </cell>
          <cell r="Y1785">
            <v>0</v>
          </cell>
          <cell r="Z1785">
            <v>0</v>
          </cell>
          <cell r="AA1785">
            <v>0</v>
          </cell>
          <cell r="AB1785">
            <v>0</v>
          </cell>
          <cell r="AC1785">
            <v>0</v>
          </cell>
          <cell r="AD1785">
            <v>0</v>
          </cell>
          <cell r="AE1785">
            <v>0</v>
          </cell>
          <cell r="AF1785">
            <v>0</v>
          </cell>
          <cell r="AG1785">
            <v>0</v>
          </cell>
          <cell r="AH1785">
            <v>0</v>
          </cell>
          <cell r="AI1785">
            <v>0</v>
          </cell>
          <cell r="AJ1785">
            <v>0</v>
          </cell>
          <cell r="AK1785">
            <v>0</v>
          </cell>
          <cell r="AL1785">
            <v>0</v>
          </cell>
          <cell r="AM1785">
            <v>0</v>
          </cell>
          <cell r="AN1785">
            <v>0</v>
          </cell>
          <cell r="AO1785">
            <v>0</v>
          </cell>
          <cell r="AP1785">
            <v>0</v>
          </cell>
          <cell r="AT1785">
            <v>0</v>
          </cell>
          <cell r="AU1785">
            <v>0</v>
          </cell>
          <cell r="AV1785">
            <v>0</v>
          </cell>
          <cell r="AW1785">
            <v>0</v>
          </cell>
          <cell r="AX1785">
            <v>0</v>
          </cell>
          <cell r="AY1785">
            <v>0</v>
          </cell>
          <cell r="AZ1785">
            <v>0</v>
          </cell>
          <cell r="BA1785">
            <v>0</v>
          </cell>
          <cell r="BB1785">
            <v>0</v>
          </cell>
          <cell r="BG1785">
            <v>0</v>
          </cell>
          <cell r="BH1785">
            <v>0</v>
          </cell>
          <cell r="BI1785">
            <v>0</v>
          </cell>
        </row>
        <row r="1786">
          <cell r="F1786">
            <v>26227.37</v>
          </cell>
          <cell r="K1786">
            <v>0</v>
          </cell>
          <cell r="L1786">
            <v>0</v>
          </cell>
          <cell r="M1786">
            <v>0</v>
          </cell>
          <cell r="N1786">
            <v>0</v>
          </cell>
          <cell r="O1786">
            <v>0</v>
          </cell>
          <cell r="P1786">
            <v>0</v>
          </cell>
          <cell r="Q1786">
            <v>0</v>
          </cell>
          <cell r="R1786">
            <v>0</v>
          </cell>
          <cell r="S1786">
            <v>0</v>
          </cell>
          <cell r="T1786">
            <v>25713.107843137255</v>
          </cell>
          <cell r="U1786">
            <v>0</v>
          </cell>
          <cell r="V1786">
            <v>0</v>
          </cell>
          <cell r="X1786">
            <v>0</v>
          </cell>
          <cell r="Y1786">
            <v>0</v>
          </cell>
          <cell r="Z1786">
            <v>0</v>
          </cell>
          <cell r="AA1786">
            <v>0</v>
          </cell>
          <cell r="AB1786">
            <v>0</v>
          </cell>
          <cell r="AC1786">
            <v>0</v>
          </cell>
          <cell r="AD1786">
            <v>0</v>
          </cell>
          <cell r="AE1786">
            <v>0</v>
          </cell>
          <cell r="AF1786">
            <v>0</v>
          </cell>
          <cell r="AG1786">
            <v>0</v>
          </cell>
          <cell r="AH1786">
            <v>0</v>
          </cell>
          <cell r="AI1786">
            <v>0</v>
          </cell>
          <cell r="AJ1786">
            <v>0</v>
          </cell>
          <cell r="AK1786">
            <v>0</v>
          </cell>
          <cell r="AL1786">
            <v>0</v>
          </cell>
          <cell r="AM1786">
            <v>0</v>
          </cell>
          <cell r="AN1786">
            <v>0</v>
          </cell>
          <cell r="AO1786">
            <v>0</v>
          </cell>
          <cell r="AP1786">
            <v>0</v>
          </cell>
          <cell r="AT1786">
            <v>0</v>
          </cell>
          <cell r="AU1786">
            <v>0</v>
          </cell>
          <cell r="AV1786">
            <v>0</v>
          </cell>
          <cell r="AW1786">
            <v>0</v>
          </cell>
          <cell r="AX1786">
            <v>0</v>
          </cell>
          <cell r="AY1786">
            <v>0</v>
          </cell>
          <cell r="AZ1786">
            <v>0</v>
          </cell>
          <cell r="BA1786">
            <v>0</v>
          </cell>
          <cell r="BB1786">
            <v>0</v>
          </cell>
          <cell r="BG1786">
            <v>0</v>
          </cell>
          <cell r="BH1786">
            <v>0</v>
          </cell>
          <cell r="BI1786">
            <v>0</v>
          </cell>
        </row>
        <row r="1791">
          <cell r="F1791">
            <v>142483.80000000002</v>
          </cell>
          <cell r="K1791">
            <v>0</v>
          </cell>
          <cell r="L1791">
            <v>0</v>
          </cell>
          <cell r="M1791">
            <v>0</v>
          </cell>
          <cell r="N1791">
            <v>0</v>
          </cell>
          <cell r="O1791">
            <v>0</v>
          </cell>
          <cell r="P1791">
            <v>0</v>
          </cell>
          <cell r="Q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0</v>
          </cell>
          <cell r="V1791">
            <v>0</v>
          </cell>
          <cell r="X1791">
            <v>0</v>
          </cell>
          <cell r="Y1791">
            <v>0</v>
          </cell>
          <cell r="Z1791">
            <v>0</v>
          </cell>
          <cell r="AA1791">
            <v>0</v>
          </cell>
          <cell r="AB1791">
            <v>0</v>
          </cell>
          <cell r="AC1791">
            <v>0</v>
          </cell>
          <cell r="AD1791">
            <v>0</v>
          </cell>
          <cell r="AE1791">
            <v>0</v>
          </cell>
          <cell r="AF1791">
            <v>0</v>
          </cell>
          <cell r="AG1791">
            <v>0</v>
          </cell>
          <cell r="AH1791">
            <v>0</v>
          </cell>
          <cell r="AI1791">
            <v>0</v>
          </cell>
          <cell r="AJ1791">
            <v>0</v>
          </cell>
          <cell r="AK1791">
            <v>0</v>
          </cell>
          <cell r="AL1791">
            <v>0</v>
          </cell>
          <cell r="AM1791">
            <v>0</v>
          </cell>
          <cell r="AN1791">
            <v>0</v>
          </cell>
          <cell r="AO1791">
            <v>0</v>
          </cell>
          <cell r="AP1791">
            <v>0</v>
          </cell>
          <cell r="AS1791">
            <v>139690</v>
          </cell>
          <cell r="AT1791">
            <v>0</v>
          </cell>
          <cell r="AU1791">
            <v>0</v>
          </cell>
          <cell r="AV1791">
            <v>0</v>
          </cell>
          <cell r="AW1791">
            <v>0</v>
          </cell>
          <cell r="AX1791">
            <v>0</v>
          </cell>
          <cell r="AY1791">
            <v>0</v>
          </cell>
          <cell r="AZ1791">
            <v>0</v>
          </cell>
          <cell r="BA1791">
            <v>0</v>
          </cell>
          <cell r="BB1791">
            <v>0</v>
          </cell>
          <cell r="BG1791">
            <v>0</v>
          </cell>
          <cell r="BH1791">
            <v>139690</v>
          </cell>
          <cell r="BI1791">
            <v>142483.80000000002</v>
          </cell>
        </row>
        <row r="1792">
          <cell r="F1792">
            <v>41016.239999999998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  <cell r="R1792">
            <v>0</v>
          </cell>
          <cell r="S1792">
            <v>0</v>
          </cell>
          <cell r="T1792">
            <v>0</v>
          </cell>
          <cell r="U1792">
            <v>0</v>
          </cell>
          <cell r="V1792">
            <v>0</v>
          </cell>
          <cell r="X1792">
            <v>0</v>
          </cell>
          <cell r="Y1792">
            <v>0</v>
          </cell>
          <cell r="Z1792">
            <v>0</v>
          </cell>
          <cell r="AA1792">
            <v>0</v>
          </cell>
          <cell r="AB1792">
            <v>0</v>
          </cell>
          <cell r="AC1792">
            <v>0</v>
          </cell>
          <cell r="AD1792">
            <v>0</v>
          </cell>
          <cell r="AE1792">
            <v>0</v>
          </cell>
          <cell r="AF1792">
            <v>0</v>
          </cell>
          <cell r="AG1792">
            <v>0</v>
          </cell>
          <cell r="AH1792">
            <v>0</v>
          </cell>
          <cell r="AI1792">
            <v>0</v>
          </cell>
          <cell r="AJ1792">
            <v>0</v>
          </cell>
          <cell r="AK1792">
            <v>0</v>
          </cell>
          <cell r="AL1792">
            <v>0</v>
          </cell>
          <cell r="AM1792">
            <v>0</v>
          </cell>
          <cell r="AN1792">
            <v>0</v>
          </cell>
          <cell r="AO1792">
            <v>0</v>
          </cell>
          <cell r="AP1792">
            <v>0</v>
          </cell>
          <cell r="AS1792">
            <v>40212</v>
          </cell>
          <cell r="AT1792">
            <v>0</v>
          </cell>
          <cell r="AU1792">
            <v>0</v>
          </cell>
          <cell r="AV1792">
            <v>0</v>
          </cell>
          <cell r="AW1792">
            <v>0</v>
          </cell>
          <cell r="AX1792">
            <v>0</v>
          </cell>
          <cell r="AY1792">
            <v>0</v>
          </cell>
          <cell r="AZ1792">
            <v>0</v>
          </cell>
          <cell r="BA1792">
            <v>0</v>
          </cell>
          <cell r="BB1792">
            <v>0</v>
          </cell>
          <cell r="BG1792">
            <v>0</v>
          </cell>
          <cell r="BH1792">
            <v>40212</v>
          </cell>
          <cell r="BI1792">
            <v>41016.239999999998</v>
          </cell>
        </row>
        <row r="1793">
          <cell r="F1793">
            <v>422702.28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0</v>
          </cell>
          <cell r="V1793">
            <v>0</v>
          </cell>
          <cell r="X1793">
            <v>0</v>
          </cell>
          <cell r="Y1793">
            <v>0</v>
          </cell>
          <cell r="Z1793">
            <v>0</v>
          </cell>
          <cell r="AA1793">
            <v>0</v>
          </cell>
          <cell r="AB1793">
            <v>0</v>
          </cell>
          <cell r="AC1793">
            <v>0</v>
          </cell>
          <cell r="AD1793">
            <v>0</v>
          </cell>
          <cell r="AE1793">
            <v>0</v>
          </cell>
          <cell r="AF1793">
            <v>0</v>
          </cell>
          <cell r="AG1793">
            <v>0</v>
          </cell>
          <cell r="AH1793">
            <v>0</v>
          </cell>
          <cell r="AI1793">
            <v>0</v>
          </cell>
          <cell r="AJ1793">
            <v>0</v>
          </cell>
          <cell r="AK1793">
            <v>0</v>
          </cell>
          <cell r="AL1793">
            <v>0</v>
          </cell>
          <cell r="AM1793">
            <v>0</v>
          </cell>
          <cell r="AN1793">
            <v>0</v>
          </cell>
          <cell r="AO1793">
            <v>0</v>
          </cell>
          <cell r="AP1793">
            <v>0</v>
          </cell>
          <cell r="AS1793">
            <v>414414</v>
          </cell>
          <cell r="AT1793">
            <v>0</v>
          </cell>
          <cell r="AU1793">
            <v>0</v>
          </cell>
          <cell r="AV1793">
            <v>0</v>
          </cell>
          <cell r="AW1793">
            <v>0</v>
          </cell>
          <cell r="AX1793">
            <v>0</v>
          </cell>
          <cell r="AY1793">
            <v>0</v>
          </cell>
          <cell r="AZ1793">
            <v>0</v>
          </cell>
          <cell r="BA1793">
            <v>0</v>
          </cell>
          <cell r="BB1793">
            <v>0</v>
          </cell>
          <cell r="BG1793">
            <v>0</v>
          </cell>
          <cell r="BH1793">
            <v>414414</v>
          </cell>
          <cell r="BI1793">
            <v>422702.28</v>
          </cell>
        </row>
        <row r="1794">
          <cell r="K1794">
            <v>0</v>
          </cell>
          <cell r="L1794">
            <v>0</v>
          </cell>
          <cell r="M1794">
            <v>0</v>
          </cell>
          <cell r="N1794">
            <v>0</v>
          </cell>
          <cell r="O1794">
            <v>0</v>
          </cell>
          <cell r="P1794">
            <v>0</v>
          </cell>
          <cell r="Q1794">
            <v>0</v>
          </cell>
          <cell r="R1794">
            <v>0</v>
          </cell>
          <cell r="S1794">
            <v>0</v>
          </cell>
          <cell r="T1794">
            <v>0</v>
          </cell>
          <cell r="U1794">
            <v>0</v>
          </cell>
          <cell r="V1794">
            <v>0</v>
          </cell>
          <cell r="X1794">
            <v>0</v>
          </cell>
          <cell r="Y1794">
            <v>0</v>
          </cell>
          <cell r="Z1794">
            <v>0</v>
          </cell>
          <cell r="AA1794">
            <v>0</v>
          </cell>
          <cell r="AB1794">
            <v>0</v>
          </cell>
          <cell r="AC1794">
            <v>0</v>
          </cell>
          <cell r="AD1794">
            <v>0</v>
          </cell>
          <cell r="AE1794">
            <v>0</v>
          </cell>
          <cell r="AF1794">
            <v>0</v>
          </cell>
          <cell r="AG1794">
            <v>0</v>
          </cell>
          <cell r="AH1794">
            <v>0</v>
          </cell>
          <cell r="AI1794">
            <v>0</v>
          </cell>
          <cell r="AJ1794">
            <v>0</v>
          </cell>
          <cell r="AK1794">
            <v>0</v>
          </cell>
          <cell r="AL1794">
            <v>0</v>
          </cell>
          <cell r="AM1794">
            <v>0</v>
          </cell>
          <cell r="AN1794">
            <v>0</v>
          </cell>
          <cell r="AO1794">
            <v>0</v>
          </cell>
          <cell r="AP1794">
            <v>0</v>
          </cell>
          <cell r="AS1794">
            <v>6232.1900000000005</v>
          </cell>
          <cell r="AT1794">
            <v>0</v>
          </cell>
          <cell r="AU1794">
            <v>0</v>
          </cell>
          <cell r="AV1794">
            <v>0</v>
          </cell>
          <cell r="AW1794">
            <v>0</v>
          </cell>
          <cell r="AX1794">
            <v>0</v>
          </cell>
          <cell r="AY1794">
            <v>0</v>
          </cell>
          <cell r="AZ1794">
            <v>0</v>
          </cell>
          <cell r="BA1794">
            <v>0</v>
          </cell>
          <cell r="BB1794">
            <v>0</v>
          </cell>
          <cell r="BG1794">
            <v>0</v>
          </cell>
          <cell r="BH1794">
            <v>6232.1900000000005</v>
          </cell>
          <cell r="BI1794">
            <v>6356.8338000000003</v>
          </cell>
        </row>
        <row r="1796">
          <cell r="F1796">
            <v>2071022.0454000002</v>
          </cell>
        </row>
        <row r="1800">
          <cell r="F1800">
            <v>221.25</v>
          </cell>
          <cell r="K1800">
            <v>0</v>
          </cell>
          <cell r="L1800">
            <v>216.9</v>
          </cell>
          <cell r="M1800">
            <v>0</v>
          </cell>
          <cell r="N1800">
            <v>0</v>
          </cell>
          <cell r="O1800">
            <v>0</v>
          </cell>
          <cell r="P1800">
            <v>0</v>
          </cell>
          <cell r="Q1800">
            <v>0</v>
          </cell>
          <cell r="R1800">
            <v>0</v>
          </cell>
          <cell r="S1800">
            <v>0</v>
          </cell>
          <cell r="T1800">
            <v>0</v>
          </cell>
          <cell r="U1800">
            <v>0</v>
          </cell>
          <cell r="V1800">
            <v>0</v>
          </cell>
          <cell r="X1800">
            <v>0</v>
          </cell>
          <cell r="Y1800">
            <v>0</v>
          </cell>
          <cell r="Z1800">
            <v>0</v>
          </cell>
          <cell r="AA1800">
            <v>0</v>
          </cell>
          <cell r="AB1800">
            <v>0</v>
          </cell>
          <cell r="AC1800">
            <v>0</v>
          </cell>
          <cell r="AD1800">
            <v>0</v>
          </cell>
          <cell r="AE1800">
            <v>0</v>
          </cell>
          <cell r="AF1800">
            <v>0</v>
          </cell>
          <cell r="AG1800">
            <v>0</v>
          </cell>
          <cell r="AH1800">
            <v>0</v>
          </cell>
          <cell r="AI1800">
            <v>0</v>
          </cell>
          <cell r="AJ1800">
            <v>0</v>
          </cell>
          <cell r="AK1800">
            <v>0</v>
          </cell>
          <cell r="AL1800">
            <v>0</v>
          </cell>
          <cell r="AM1800">
            <v>0</v>
          </cell>
          <cell r="AN1800">
            <v>0</v>
          </cell>
          <cell r="AO1800">
            <v>0</v>
          </cell>
          <cell r="AP1800">
            <v>0</v>
          </cell>
          <cell r="AT1800">
            <v>0</v>
          </cell>
          <cell r="AU1800">
            <v>0</v>
          </cell>
          <cell r="AV1800">
            <v>0</v>
          </cell>
          <cell r="AW1800">
            <v>0</v>
          </cell>
          <cell r="AX1800">
            <v>0</v>
          </cell>
          <cell r="AY1800">
            <v>0</v>
          </cell>
          <cell r="AZ1800">
            <v>0</v>
          </cell>
          <cell r="BA1800">
            <v>0</v>
          </cell>
          <cell r="BB1800">
            <v>0</v>
          </cell>
          <cell r="BG1800">
            <v>0</v>
          </cell>
          <cell r="BH1800">
            <v>0</v>
          </cell>
          <cell r="BI1800">
            <v>0</v>
          </cell>
        </row>
        <row r="1801">
          <cell r="F1801">
            <v>20455.71</v>
          </cell>
          <cell r="K1801">
            <v>9.5699999999999985</v>
          </cell>
          <cell r="L1801">
            <v>975.15</v>
          </cell>
          <cell r="M1801">
            <v>436.26000000000005</v>
          </cell>
          <cell r="N1801">
            <v>0</v>
          </cell>
          <cell r="O1801">
            <v>0</v>
          </cell>
          <cell r="P1801">
            <v>0</v>
          </cell>
          <cell r="Q1801">
            <v>0</v>
          </cell>
          <cell r="R1801">
            <v>0</v>
          </cell>
          <cell r="S1801">
            <v>0</v>
          </cell>
          <cell r="T1801">
            <v>0</v>
          </cell>
          <cell r="U1801">
            <v>18633.78</v>
          </cell>
          <cell r="V1801">
            <v>0</v>
          </cell>
          <cell r="X1801">
            <v>0</v>
          </cell>
          <cell r="Y1801">
            <v>0</v>
          </cell>
          <cell r="Z1801">
            <v>0</v>
          </cell>
          <cell r="AA1801">
            <v>0</v>
          </cell>
          <cell r="AB1801">
            <v>0</v>
          </cell>
          <cell r="AC1801">
            <v>0</v>
          </cell>
          <cell r="AD1801">
            <v>0</v>
          </cell>
          <cell r="AE1801">
            <v>0</v>
          </cell>
          <cell r="AF1801">
            <v>0</v>
          </cell>
          <cell r="AG1801">
            <v>0</v>
          </cell>
          <cell r="AH1801">
            <v>0</v>
          </cell>
          <cell r="AI1801">
            <v>0</v>
          </cell>
          <cell r="AJ1801">
            <v>0</v>
          </cell>
          <cell r="AK1801">
            <v>0</v>
          </cell>
          <cell r="AL1801">
            <v>0</v>
          </cell>
          <cell r="AM1801">
            <v>0</v>
          </cell>
          <cell r="AN1801">
            <v>0</v>
          </cell>
          <cell r="AO1801">
            <v>0</v>
          </cell>
          <cell r="AP1801">
            <v>0</v>
          </cell>
          <cell r="AT1801">
            <v>0</v>
          </cell>
          <cell r="AU1801">
            <v>0</v>
          </cell>
          <cell r="AV1801">
            <v>0</v>
          </cell>
          <cell r="AW1801">
            <v>0</v>
          </cell>
          <cell r="AX1801">
            <v>0</v>
          </cell>
          <cell r="AY1801">
            <v>0</v>
          </cell>
          <cell r="AZ1801">
            <v>0</v>
          </cell>
          <cell r="BA1801">
            <v>0</v>
          </cell>
          <cell r="BB1801">
            <v>0</v>
          </cell>
          <cell r="BG1801">
            <v>0</v>
          </cell>
          <cell r="BH1801">
            <v>0</v>
          </cell>
          <cell r="BI1801">
            <v>0</v>
          </cell>
        </row>
        <row r="1802">
          <cell r="F1802">
            <v>3688.96</v>
          </cell>
          <cell r="K1802">
            <v>0</v>
          </cell>
          <cell r="L1802">
            <v>640</v>
          </cell>
          <cell r="M1802">
            <v>0</v>
          </cell>
          <cell r="N1802">
            <v>0</v>
          </cell>
          <cell r="O1802">
            <v>0</v>
          </cell>
          <cell r="P1802">
            <v>2976</v>
          </cell>
          <cell r="Q1802">
            <v>0</v>
          </cell>
          <cell r="R1802">
            <v>0</v>
          </cell>
          <cell r="S1802">
            <v>0</v>
          </cell>
          <cell r="T1802">
            <v>0</v>
          </cell>
          <cell r="U1802">
            <v>0</v>
          </cell>
          <cell r="V1802">
            <v>0</v>
          </cell>
          <cell r="X1802">
            <v>0</v>
          </cell>
          <cell r="Y1802">
            <v>0</v>
          </cell>
          <cell r="Z1802">
            <v>0</v>
          </cell>
          <cell r="AA1802">
            <v>0</v>
          </cell>
          <cell r="AB1802">
            <v>0</v>
          </cell>
          <cell r="AC1802">
            <v>0</v>
          </cell>
          <cell r="AD1802">
            <v>0</v>
          </cell>
          <cell r="AE1802">
            <v>0</v>
          </cell>
          <cell r="AF1802">
            <v>0</v>
          </cell>
          <cell r="AG1802">
            <v>0</v>
          </cell>
          <cell r="AH1802">
            <v>0</v>
          </cell>
          <cell r="AI1802">
            <v>0</v>
          </cell>
          <cell r="AJ1802">
            <v>0</v>
          </cell>
          <cell r="AK1802">
            <v>0</v>
          </cell>
          <cell r="AL1802">
            <v>0</v>
          </cell>
          <cell r="AM1802">
            <v>0</v>
          </cell>
          <cell r="AN1802">
            <v>0</v>
          </cell>
          <cell r="AO1802">
            <v>0</v>
          </cell>
          <cell r="AP1802">
            <v>0</v>
          </cell>
          <cell r="AT1802">
            <v>0</v>
          </cell>
          <cell r="AU1802">
            <v>0</v>
          </cell>
          <cell r="AV1802">
            <v>0</v>
          </cell>
          <cell r="AW1802">
            <v>0</v>
          </cell>
          <cell r="AX1802">
            <v>0</v>
          </cell>
          <cell r="AY1802">
            <v>0</v>
          </cell>
          <cell r="AZ1802">
            <v>0</v>
          </cell>
          <cell r="BA1802">
            <v>0</v>
          </cell>
          <cell r="BB1802">
            <v>0</v>
          </cell>
          <cell r="BG1802">
            <v>0</v>
          </cell>
          <cell r="BH1802">
            <v>0</v>
          </cell>
          <cell r="BI1802">
            <v>0</v>
          </cell>
        </row>
        <row r="1803">
          <cell r="F1803">
            <v>20454.45</v>
          </cell>
          <cell r="K1803">
            <v>400.9</v>
          </cell>
          <cell r="L1803">
            <v>5543.25</v>
          </cell>
          <cell r="M1803">
            <v>0</v>
          </cell>
          <cell r="N1803">
            <v>0</v>
          </cell>
          <cell r="O1803">
            <v>414.20000000000005</v>
          </cell>
          <cell r="P1803">
            <v>0</v>
          </cell>
          <cell r="Q1803">
            <v>1373.7</v>
          </cell>
          <cell r="R1803">
            <v>0</v>
          </cell>
          <cell r="S1803">
            <v>12323.4</v>
          </cell>
          <cell r="T1803">
            <v>0</v>
          </cell>
          <cell r="U1803">
            <v>0</v>
          </cell>
          <cell r="V1803">
            <v>0</v>
          </cell>
          <cell r="X1803">
            <v>0</v>
          </cell>
          <cell r="Y1803">
            <v>0</v>
          </cell>
          <cell r="Z1803">
            <v>0</v>
          </cell>
          <cell r="AA1803">
            <v>0</v>
          </cell>
          <cell r="AB1803">
            <v>0</v>
          </cell>
          <cell r="AC1803">
            <v>0</v>
          </cell>
          <cell r="AD1803">
            <v>0</v>
          </cell>
          <cell r="AE1803">
            <v>0</v>
          </cell>
          <cell r="AF1803">
            <v>0</v>
          </cell>
          <cell r="AG1803">
            <v>0</v>
          </cell>
          <cell r="AH1803">
            <v>0</v>
          </cell>
          <cell r="AI1803">
            <v>0</v>
          </cell>
          <cell r="AJ1803">
            <v>0</v>
          </cell>
          <cell r="AK1803">
            <v>0</v>
          </cell>
          <cell r="AL1803">
            <v>0</v>
          </cell>
          <cell r="AM1803">
            <v>0</v>
          </cell>
          <cell r="AN1803">
            <v>0</v>
          </cell>
          <cell r="AO1803">
            <v>0</v>
          </cell>
          <cell r="AP1803">
            <v>0</v>
          </cell>
          <cell r="AT1803">
            <v>0</v>
          </cell>
          <cell r="AU1803">
            <v>0</v>
          </cell>
          <cell r="AV1803">
            <v>0</v>
          </cell>
          <cell r="AW1803">
            <v>0</v>
          </cell>
          <cell r="AX1803">
            <v>0</v>
          </cell>
          <cell r="AY1803">
            <v>0</v>
          </cell>
          <cell r="AZ1803">
            <v>0</v>
          </cell>
          <cell r="BA1803">
            <v>0</v>
          </cell>
          <cell r="BB1803">
            <v>0</v>
          </cell>
          <cell r="BG1803">
            <v>0</v>
          </cell>
          <cell r="BH1803">
            <v>0</v>
          </cell>
          <cell r="BI1803">
            <v>0</v>
          </cell>
        </row>
        <row r="1804">
          <cell r="F1804">
            <v>4736.82</v>
          </cell>
          <cell r="K1804">
            <v>114.83999999999999</v>
          </cell>
          <cell r="L1804">
            <v>1283.7</v>
          </cell>
          <cell r="M1804">
            <v>0</v>
          </cell>
          <cell r="N1804">
            <v>0</v>
          </cell>
          <cell r="O1804">
            <v>95.92</v>
          </cell>
          <cell r="P1804">
            <v>0</v>
          </cell>
          <cell r="Q1804">
            <v>318.12</v>
          </cell>
          <cell r="R1804">
            <v>0</v>
          </cell>
          <cell r="S1804">
            <v>2853.84</v>
          </cell>
          <cell r="T1804">
            <v>0</v>
          </cell>
          <cell r="U1804">
            <v>0</v>
          </cell>
          <cell r="V1804">
            <v>0</v>
          </cell>
          <cell r="X1804">
            <v>0</v>
          </cell>
          <cell r="Y1804">
            <v>0</v>
          </cell>
          <cell r="Z1804">
            <v>0</v>
          </cell>
          <cell r="AA1804">
            <v>0</v>
          </cell>
          <cell r="AB1804">
            <v>0</v>
          </cell>
          <cell r="AC1804">
            <v>0</v>
          </cell>
          <cell r="AD1804">
            <v>0</v>
          </cell>
          <cell r="AE1804">
            <v>0</v>
          </cell>
          <cell r="AF1804">
            <v>0</v>
          </cell>
          <cell r="AG1804">
            <v>0</v>
          </cell>
          <cell r="AH1804">
            <v>0</v>
          </cell>
          <cell r="AI1804">
            <v>0</v>
          </cell>
          <cell r="AJ1804">
            <v>0</v>
          </cell>
          <cell r="AK1804">
            <v>0</v>
          </cell>
          <cell r="AL1804">
            <v>0</v>
          </cell>
          <cell r="AM1804">
            <v>0</v>
          </cell>
          <cell r="AN1804">
            <v>0</v>
          </cell>
          <cell r="AO1804">
            <v>0</v>
          </cell>
          <cell r="AP1804">
            <v>0</v>
          </cell>
          <cell r="AT1804">
            <v>0</v>
          </cell>
          <cell r="AU1804">
            <v>0</v>
          </cell>
          <cell r="AV1804">
            <v>0</v>
          </cell>
          <cell r="AW1804">
            <v>0</v>
          </cell>
          <cell r="AX1804">
            <v>0</v>
          </cell>
          <cell r="AY1804">
            <v>0</v>
          </cell>
          <cell r="AZ1804">
            <v>0</v>
          </cell>
          <cell r="BA1804">
            <v>0</v>
          </cell>
          <cell r="BB1804">
            <v>0</v>
          </cell>
          <cell r="BG1804">
            <v>0</v>
          </cell>
          <cell r="BH1804">
            <v>0</v>
          </cell>
          <cell r="BI1804">
            <v>0</v>
          </cell>
        </row>
        <row r="1805">
          <cell r="F1805">
            <v>1178</v>
          </cell>
          <cell r="K1805">
            <v>0</v>
          </cell>
          <cell r="L1805">
            <v>1154.75</v>
          </cell>
          <cell r="M1805">
            <v>0</v>
          </cell>
          <cell r="N1805">
            <v>0</v>
          </cell>
          <cell r="O1805">
            <v>0</v>
          </cell>
          <cell r="P1805">
            <v>0</v>
          </cell>
          <cell r="Q1805">
            <v>0</v>
          </cell>
          <cell r="R1805">
            <v>0</v>
          </cell>
          <cell r="S1805">
            <v>0</v>
          </cell>
          <cell r="T1805">
            <v>0</v>
          </cell>
          <cell r="U1805">
            <v>0</v>
          </cell>
          <cell r="V1805">
            <v>0</v>
          </cell>
          <cell r="X1805">
            <v>0</v>
          </cell>
          <cell r="Y1805">
            <v>0</v>
          </cell>
          <cell r="Z1805">
            <v>0</v>
          </cell>
          <cell r="AA1805">
            <v>0</v>
          </cell>
          <cell r="AB1805">
            <v>0</v>
          </cell>
          <cell r="AC1805">
            <v>0</v>
          </cell>
          <cell r="AD1805">
            <v>0</v>
          </cell>
          <cell r="AE1805">
            <v>0</v>
          </cell>
          <cell r="AF1805">
            <v>0</v>
          </cell>
          <cell r="AG1805">
            <v>0</v>
          </cell>
          <cell r="AH1805">
            <v>0</v>
          </cell>
          <cell r="AI1805">
            <v>0</v>
          </cell>
          <cell r="AJ1805">
            <v>0</v>
          </cell>
          <cell r="AK1805">
            <v>0</v>
          </cell>
          <cell r="AL1805">
            <v>0</v>
          </cell>
          <cell r="AM1805">
            <v>0</v>
          </cell>
          <cell r="AN1805">
            <v>0</v>
          </cell>
          <cell r="AO1805">
            <v>0</v>
          </cell>
          <cell r="AP1805">
            <v>0</v>
          </cell>
          <cell r="AT1805">
            <v>0</v>
          </cell>
          <cell r="AU1805">
            <v>0</v>
          </cell>
          <cell r="AV1805">
            <v>0</v>
          </cell>
          <cell r="AW1805">
            <v>0</v>
          </cell>
          <cell r="AX1805">
            <v>0</v>
          </cell>
          <cell r="AY1805">
            <v>0</v>
          </cell>
          <cell r="AZ1805">
            <v>0</v>
          </cell>
          <cell r="BA1805">
            <v>0</v>
          </cell>
          <cell r="BB1805">
            <v>0</v>
          </cell>
          <cell r="BG1805">
            <v>0</v>
          </cell>
          <cell r="BH1805">
            <v>0</v>
          </cell>
          <cell r="BI1805">
            <v>0</v>
          </cell>
        </row>
        <row r="1806">
          <cell r="F1806">
            <v>2854.96</v>
          </cell>
          <cell r="K1806">
            <v>337.2</v>
          </cell>
          <cell r="L1806">
            <v>2292.96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  <cell r="R1806">
            <v>0</v>
          </cell>
          <cell r="S1806">
            <v>0</v>
          </cell>
          <cell r="T1806">
            <v>168.6</v>
          </cell>
          <cell r="U1806">
            <v>0</v>
          </cell>
          <cell r="V1806">
            <v>0</v>
          </cell>
          <cell r="X1806">
            <v>0</v>
          </cell>
          <cell r="Y1806">
            <v>0</v>
          </cell>
          <cell r="Z1806">
            <v>0</v>
          </cell>
          <cell r="AA1806">
            <v>0</v>
          </cell>
          <cell r="AB1806">
            <v>0</v>
          </cell>
          <cell r="AC1806">
            <v>0</v>
          </cell>
          <cell r="AD1806">
            <v>0</v>
          </cell>
          <cell r="AE1806">
            <v>0</v>
          </cell>
          <cell r="AF1806">
            <v>0</v>
          </cell>
          <cell r="AG1806">
            <v>0</v>
          </cell>
          <cell r="AH1806">
            <v>0</v>
          </cell>
          <cell r="AI1806">
            <v>0</v>
          </cell>
          <cell r="AJ1806">
            <v>0</v>
          </cell>
          <cell r="AK1806">
            <v>0</v>
          </cell>
          <cell r="AL1806">
            <v>0</v>
          </cell>
          <cell r="AM1806">
            <v>0</v>
          </cell>
          <cell r="AN1806">
            <v>0</v>
          </cell>
          <cell r="AO1806">
            <v>0</v>
          </cell>
          <cell r="AP1806">
            <v>0</v>
          </cell>
          <cell r="AT1806">
            <v>0</v>
          </cell>
          <cell r="AU1806">
            <v>0</v>
          </cell>
          <cell r="AV1806">
            <v>0</v>
          </cell>
          <cell r="AW1806">
            <v>0</v>
          </cell>
          <cell r="AX1806">
            <v>0</v>
          </cell>
          <cell r="AY1806">
            <v>0</v>
          </cell>
          <cell r="AZ1806">
            <v>0</v>
          </cell>
          <cell r="BA1806">
            <v>0</v>
          </cell>
          <cell r="BB1806">
            <v>0</v>
          </cell>
          <cell r="BG1806">
            <v>0</v>
          </cell>
          <cell r="BH1806">
            <v>0</v>
          </cell>
          <cell r="BI1806">
            <v>0</v>
          </cell>
        </row>
        <row r="1807">
          <cell r="F1807">
            <v>40793</v>
          </cell>
          <cell r="K1807">
            <v>0</v>
          </cell>
          <cell r="L1807">
            <v>9998.24</v>
          </cell>
          <cell r="M1807">
            <v>0</v>
          </cell>
          <cell r="N1807">
            <v>0</v>
          </cell>
          <cell r="O1807">
            <v>0</v>
          </cell>
          <cell r="P1807">
            <v>0</v>
          </cell>
          <cell r="Q1807">
            <v>0</v>
          </cell>
          <cell r="R1807">
            <v>0</v>
          </cell>
          <cell r="S1807">
            <v>0</v>
          </cell>
          <cell r="T1807">
            <v>29994.720000000001</v>
          </cell>
          <cell r="U1807">
            <v>0</v>
          </cell>
          <cell r="V1807">
            <v>0</v>
          </cell>
          <cell r="X1807">
            <v>0</v>
          </cell>
          <cell r="Y1807">
            <v>0</v>
          </cell>
          <cell r="Z1807">
            <v>0</v>
          </cell>
          <cell r="AA1807">
            <v>0</v>
          </cell>
          <cell r="AB1807">
            <v>0</v>
          </cell>
          <cell r="AC1807">
            <v>0</v>
          </cell>
          <cell r="AD1807">
            <v>0</v>
          </cell>
          <cell r="AE1807">
            <v>0</v>
          </cell>
          <cell r="AF1807">
            <v>0</v>
          </cell>
          <cell r="AG1807">
            <v>0</v>
          </cell>
          <cell r="AH1807">
            <v>0</v>
          </cell>
          <cell r="AI1807">
            <v>0</v>
          </cell>
          <cell r="AJ1807">
            <v>0</v>
          </cell>
          <cell r="AK1807">
            <v>0</v>
          </cell>
          <cell r="AL1807">
            <v>0</v>
          </cell>
          <cell r="AM1807">
            <v>0</v>
          </cell>
          <cell r="AN1807">
            <v>0</v>
          </cell>
          <cell r="AO1807">
            <v>0</v>
          </cell>
          <cell r="AP1807">
            <v>0</v>
          </cell>
          <cell r="AT1807">
            <v>0</v>
          </cell>
          <cell r="AU1807">
            <v>0</v>
          </cell>
          <cell r="AV1807">
            <v>0</v>
          </cell>
          <cell r="AW1807">
            <v>0</v>
          </cell>
          <cell r="AX1807">
            <v>0</v>
          </cell>
          <cell r="AY1807">
            <v>0</v>
          </cell>
          <cell r="AZ1807">
            <v>0</v>
          </cell>
          <cell r="BA1807">
            <v>0</v>
          </cell>
          <cell r="BB1807">
            <v>0</v>
          </cell>
          <cell r="BG1807">
            <v>0</v>
          </cell>
          <cell r="BH1807">
            <v>0</v>
          </cell>
          <cell r="BI1807">
            <v>0</v>
          </cell>
        </row>
        <row r="1808">
          <cell r="F1808">
            <v>31064.667999999998</v>
          </cell>
          <cell r="K1808">
            <v>0</v>
          </cell>
          <cell r="L1808">
            <v>7614.1880000000001</v>
          </cell>
          <cell r="M1808">
            <v>0</v>
          </cell>
          <cell r="N1808">
            <v>0</v>
          </cell>
          <cell r="O1808">
            <v>0</v>
          </cell>
          <cell r="P1808">
            <v>0</v>
          </cell>
          <cell r="Q1808">
            <v>0</v>
          </cell>
          <cell r="R1808">
            <v>0</v>
          </cell>
          <cell r="S1808">
            <v>0</v>
          </cell>
          <cell r="T1808">
            <v>22841.762000000002</v>
          </cell>
          <cell r="U1808">
            <v>0</v>
          </cell>
          <cell r="V1808">
            <v>0</v>
          </cell>
          <cell r="X1808">
            <v>0</v>
          </cell>
          <cell r="Y1808">
            <v>0</v>
          </cell>
          <cell r="Z1808">
            <v>0</v>
          </cell>
          <cell r="AA1808">
            <v>0</v>
          </cell>
          <cell r="AB1808">
            <v>0</v>
          </cell>
          <cell r="AC1808">
            <v>0</v>
          </cell>
          <cell r="AD1808">
            <v>0</v>
          </cell>
          <cell r="AE1808">
            <v>0</v>
          </cell>
          <cell r="AF1808">
            <v>0</v>
          </cell>
          <cell r="AG1808">
            <v>0</v>
          </cell>
          <cell r="AH1808">
            <v>0</v>
          </cell>
          <cell r="AI1808">
            <v>0</v>
          </cell>
          <cell r="AJ1808">
            <v>0</v>
          </cell>
          <cell r="AK1808">
            <v>0</v>
          </cell>
          <cell r="AL1808">
            <v>0</v>
          </cell>
          <cell r="AM1808">
            <v>0</v>
          </cell>
          <cell r="AN1808">
            <v>0</v>
          </cell>
          <cell r="AO1808">
            <v>0</v>
          </cell>
          <cell r="AP1808">
            <v>0</v>
          </cell>
          <cell r="AT1808">
            <v>0</v>
          </cell>
          <cell r="AU1808">
            <v>0</v>
          </cell>
          <cell r="AV1808">
            <v>0</v>
          </cell>
          <cell r="AW1808">
            <v>0</v>
          </cell>
          <cell r="AX1808">
            <v>0</v>
          </cell>
          <cell r="AY1808">
            <v>0</v>
          </cell>
          <cell r="AZ1808">
            <v>0</v>
          </cell>
          <cell r="BA1808">
            <v>0</v>
          </cell>
          <cell r="BB1808">
            <v>0</v>
          </cell>
          <cell r="BG1808">
            <v>0</v>
          </cell>
          <cell r="BH1808">
            <v>0</v>
          </cell>
          <cell r="BI1808">
            <v>0</v>
          </cell>
        </row>
        <row r="1809">
          <cell r="F1809">
            <v>69656.400000000009</v>
          </cell>
          <cell r="K1809">
            <v>0</v>
          </cell>
          <cell r="L1809">
            <v>17072.400000000001</v>
          </cell>
          <cell r="M1809">
            <v>0</v>
          </cell>
          <cell r="N1809">
            <v>0</v>
          </cell>
          <cell r="O1809">
            <v>0</v>
          </cell>
          <cell r="P1809">
            <v>0</v>
          </cell>
          <cell r="Q1809">
            <v>0</v>
          </cell>
          <cell r="R1809">
            <v>0</v>
          </cell>
          <cell r="S1809">
            <v>0</v>
          </cell>
          <cell r="T1809">
            <v>51218.400000000001</v>
          </cell>
          <cell r="U1809">
            <v>0</v>
          </cell>
          <cell r="V1809">
            <v>0</v>
          </cell>
          <cell r="X1809">
            <v>0</v>
          </cell>
          <cell r="Y1809">
            <v>0</v>
          </cell>
          <cell r="Z1809">
            <v>0</v>
          </cell>
          <cell r="AA1809">
            <v>0</v>
          </cell>
          <cell r="AB1809">
            <v>0</v>
          </cell>
          <cell r="AC1809">
            <v>0</v>
          </cell>
          <cell r="AD1809">
            <v>0</v>
          </cell>
          <cell r="AE1809">
            <v>0</v>
          </cell>
          <cell r="AF1809">
            <v>0</v>
          </cell>
          <cell r="AG1809">
            <v>0</v>
          </cell>
          <cell r="AH1809">
            <v>0</v>
          </cell>
          <cell r="AI1809">
            <v>0</v>
          </cell>
          <cell r="AJ1809">
            <v>0</v>
          </cell>
          <cell r="AK1809">
            <v>0</v>
          </cell>
          <cell r="AL1809">
            <v>0</v>
          </cell>
          <cell r="AM1809">
            <v>0</v>
          </cell>
          <cell r="AN1809">
            <v>0</v>
          </cell>
          <cell r="AO1809">
            <v>0</v>
          </cell>
          <cell r="AP1809">
            <v>0</v>
          </cell>
          <cell r="AT1809">
            <v>0</v>
          </cell>
          <cell r="AU1809">
            <v>0</v>
          </cell>
          <cell r="AV1809">
            <v>0</v>
          </cell>
          <cell r="AW1809">
            <v>0</v>
          </cell>
          <cell r="AX1809">
            <v>0</v>
          </cell>
          <cell r="AY1809">
            <v>0</v>
          </cell>
          <cell r="AZ1809">
            <v>0</v>
          </cell>
          <cell r="BA1809">
            <v>0</v>
          </cell>
          <cell r="BB1809">
            <v>0</v>
          </cell>
          <cell r="BG1809">
            <v>0</v>
          </cell>
          <cell r="BH1809">
            <v>0</v>
          </cell>
          <cell r="BI1809">
            <v>0</v>
          </cell>
        </row>
        <row r="1811">
          <cell r="F1811">
            <v>195104.21799999999</v>
          </cell>
        </row>
        <row r="1815">
          <cell r="F1815">
            <v>4917021.91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0</v>
          </cell>
          <cell r="P1815">
            <v>0</v>
          </cell>
          <cell r="Q1815">
            <v>0</v>
          </cell>
          <cell r="R1815">
            <v>0</v>
          </cell>
          <cell r="S1815">
            <v>0</v>
          </cell>
          <cell r="T1815">
            <v>0</v>
          </cell>
          <cell r="U1815">
            <v>0</v>
          </cell>
          <cell r="V1815">
            <v>0</v>
          </cell>
          <cell r="X1815">
            <v>0</v>
          </cell>
          <cell r="Y1815">
            <v>0</v>
          </cell>
          <cell r="Z1815">
            <v>0</v>
          </cell>
          <cell r="AA1815">
            <v>0</v>
          </cell>
          <cell r="AB1815">
            <v>0</v>
          </cell>
          <cell r="AC1815">
            <v>0</v>
          </cell>
          <cell r="AD1815">
            <v>0</v>
          </cell>
          <cell r="AE1815">
            <v>0</v>
          </cell>
          <cell r="AF1815">
            <v>0</v>
          </cell>
          <cell r="AG1815">
            <v>0</v>
          </cell>
          <cell r="AH1815">
            <v>0</v>
          </cell>
          <cell r="AI1815">
            <v>0</v>
          </cell>
          <cell r="AJ1815">
            <v>0</v>
          </cell>
          <cell r="AK1815">
            <v>0</v>
          </cell>
          <cell r="AL1815">
            <v>0</v>
          </cell>
          <cell r="AM1815">
            <v>0</v>
          </cell>
          <cell r="AN1815">
            <v>0</v>
          </cell>
          <cell r="AO1815">
            <v>0</v>
          </cell>
          <cell r="AP1815">
            <v>0</v>
          </cell>
          <cell r="AT1815">
            <v>0</v>
          </cell>
          <cell r="AU1815">
            <v>0</v>
          </cell>
          <cell r="AV1815">
            <v>0</v>
          </cell>
          <cell r="AW1815">
            <v>0</v>
          </cell>
          <cell r="AX1815">
            <v>0</v>
          </cell>
          <cell r="AY1815">
            <v>0</v>
          </cell>
          <cell r="AZ1815">
            <v>0</v>
          </cell>
          <cell r="BA1815">
            <v>4917021.91</v>
          </cell>
          <cell r="BB1815">
            <v>0</v>
          </cell>
          <cell r="BD1815">
            <v>0</v>
          </cell>
          <cell r="BE1815">
            <v>0</v>
          </cell>
          <cell r="BG1815">
            <v>0</v>
          </cell>
          <cell r="BH1815">
            <v>0</v>
          </cell>
          <cell r="BI1815">
            <v>0</v>
          </cell>
        </row>
        <row r="1816">
          <cell r="F1816">
            <v>49170.219100000002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>
            <v>0</v>
          </cell>
          <cell r="P1816">
            <v>0</v>
          </cell>
          <cell r="Q1816">
            <v>0</v>
          </cell>
          <cell r="R1816">
            <v>0</v>
          </cell>
          <cell r="S1816">
            <v>0</v>
          </cell>
          <cell r="T1816">
            <v>0</v>
          </cell>
          <cell r="U1816">
            <v>0</v>
          </cell>
          <cell r="V1816">
            <v>0</v>
          </cell>
          <cell r="X1816">
            <v>0</v>
          </cell>
          <cell r="Y1816">
            <v>0</v>
          </cell>
          <cell r="Z1816">
            <v>0</v>
          </cell>
          <cell r="AA1816">
            <v>0</v>
          </cell>
          <cell r="AB1816">
            <v>0</v>
          </cell>
          <cell r="AC1816">
            <v>0</v>
          </cell>
          <cell r="AD1816">
            <v>0</v>
          </cell>
          <cell r="AE1816">
            <v>0</v>
          </cell>
          <cell r="AF1816">
            <v>0</v>
          </cell>
          <cell r="AG1816">
            <v>0</v>
          </cell>
          <cell r="AH1816">
            <v>0</v>
          </cell>
          <cell r="AI1816">
            <v>0</v>
          </cell>
          <cell r="AJ1816">
            <v>0</v>
          </cell>
          <cell r="AK1816">
            <v>0</v>
          </cell>
          <cell r="AL1816">
            <v>0</v>
          </cell>
          <cell r="AM1816">
            <v>0</v>
          </cell>
          <cell r="AN1816">
            <v>0</v>
          </cell>
          <cell r="AO1816">
            <v>0</v>
          </cell>
          <cell r="AP1816">
            <v>0</v>
          </cell>
          <cell r="AT1816">
            <v>0</v>
          </cell>
          <cell r="AU1816">
            <v>0</v>
          </cell>
          <cell r="AV1816">
            <v>0</v>
          </cell>
          <cell r="AW1816">
            <v>0</v>
          </cell>
          <cell r="AX1816">
            <v>0</v>
          </cell>
          <cell r="AY1816">
            <v>0</v>
          </cell>
          <cell r="AZ1816">
            <v>0</v>
          </cell>
          <cell r="BA1816">
            <v>0</v>
          </cell>
          <cell r="BB1816">
            <v>0</v>
          </cell>
          <cell r="BD1816">
            <v>0</v>
          </cell>
          <cell r="BE1816">
            <v>0</v>
          </cell>
          <cell r="BG1816">
            <v>0</v>
          </cell>
          <cell r="BH1816">
            <v>0</v>
          </cell>
          <cell r="BI1816">
            <v>0</v>
          </cell>
        </row>
        <row r="1817">
          <cell r="F1817">
            <v>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  <cell r="O1817">
            <v>0</v>
          </cell>
          <cell r="P1817">
            <v>0</v>
          </cell>
          <cell r="Q1817">
            <v>0</v>
          </cell>
          <cell r="R1817">
            <v>0</v>
          </cell>
          <cell r="S1817">
            <v>0</v>
          </cell>
          <cell r="T1817">
            <v>0</v>
          </cell>
          <cell r="U1817">
            <v>0</v>
          </cell>
          <cell r="V1817">
            <v>0</v>
          </cell>
          <cell r="X1817">
            <v>0</v>
          </cell>
          <cell r="Y1817">
            <v>0</v>
          </cell>
          <cell r="Z1817">
            <v>0</v>
          </cell>
          <cell r="AA1817">
            <v>0</v>
          </cell>
          <cell r="AB1817">
            <v>0</v>
          </cell>
          <cell r="AC1817">
            <v>0</v>
          </cell>
          <cell r="AD1817">
            <v>0</v>
          </cell>
          <cell r="AE1817">
            <v>0</v>
          </cell>
          <cell r="AF1817">
            <v>0</v>
          </cell>
          <cell r="AG1817">
            <v>0</v>
          </cell>
          <cell r="AH1817">
            <v>0</v>
          </cell>
          <cell r="AI1817">
            <v>0</v>
          </cell>
          <cell r="AJ1817">
            <v>0</v>
          </cell>
          <cell r="AK1817">
            <v>0</v>
          </cell>
          <cell r="AL1817">
            <v>0</v>
          </cell>
          <cell r="AM1817">
            <v>0</v>
          </cell>
          <cell r="AN1817">
            <v>0</v>
          </cell>
          <cell r="AO1817">
            <v>0</v>
          </cell>
          <cell r="AP1817">
            <v>0</v>
          </cell>
          <cell r="AT1817">
            <v>0</v>
          </cell>
          <cell r="AU1817">
            <v>0</v>
          </cell>
          <cell r="AV1817">
            <v>0</v>
          </cell>
          <cell r="AW1817">
            <v>0</v>
          </cell>
          <cell r="AX1817">
            <v>0</v>
          </cell>
          <cell r="AY1817">
            <v>0</v>
          </cell>
          <cell r="AZ1817">
            <v>0</v>
          </cell>
          <cell r="BA1817">
            <v>0</v>
          </cell>
          <cell r="BB1817">
            <v>0</v>
          </cell>
          <cell r="BD1817">
            <v>0</v>
          </cell>
          <cell r="BE1817">
            <v>0</v>
          </cell>
          <cell r="BG1817">
            <v>0</v>
          </cell>
          <cell r="BH1817">
            <v>0</v>
          </cell>
          <cell r="BI1817">
            <v>0</v>
          </cell>
        </row>
        <row r="1818">
          <cell r="AN1818">
            <v>0</v>
          </cell>
        </row>
        <row r="1819">
          <cell r="F1819">
            <v>1034719.75</v>
          </cell>
          <cell r="K1819">
            <v>0</v>
          </cell>
          <cell r="L1819">
            <v>0</v>
          </cell>
          <cell r="M1819">
            <v>0</v>
          </cell>
          <cell r="N1819">
            <v>0</v>
          </cell>
          <cell r="O1819">
            <v>0</v>
          </cell>
          <cell r="P1819">
            <v>0</v>
          </cell>
          <cell r="Q1819">
            <v>0</v>
          </cell>
          <cell r="R1819">
            <v>0</v>
          </cell>
          <cell r="S1819">
            <v>0</v>
          </cell>
          <cell r="T1819">
            <v>0</v>
          </cell>
          <cell r="U1819">
            <v>0</v>
          </cell>
          <cell r="V1819">
            <v>0</v>
          </cell>
          <cell r="X1819">
            <v>0</v>
          </cell>
          <cell r="Y1819">
            <v>0</v>
          </cell>
          <cell r="Z1819">
            <v>0</v>
          </cell>
          <cell r="AA1819">
            <v>0</v>
          </cell>
          <cell r="AB1819">
            <v>0</v>
          </cell>
          <cell r="AC1819">
            <v>0</v>
          </cell>
          <cell r="AD1819">
            <v>0</v>
          </cell>
          <cell r="AE1819">
            <v>0</v>
          </cell>
          <cell r="AF1819">
            <v>0</v>
          </cell>
          <cell r="AG1819">
            <v>0</v>
          </cell>
          <cell r="AH1819">
            <v>0</v>
          </cell>
          <cell r="AI1819">
            <v>0</v>
          </cell>
          <cell r="AJ1819">
            <v>0</v>
          </cell>
          <cell r="AK1819">
            <v>0</v>
          </cell>
          <cell r="AL1819">
            <v>0</v>
          </cell>
          <cell r="AM1819">
            <v>0</v>
          </cell>
          <cell r="AN1819">
            <v>0</v>
          </cell>
          <cell r="AO1819">
            <v>0</v>
          </cell>
          <cell r="AP1819">
            <v>0</v>
          </cell>
          <cell r="AT1819">
            <v>0</v>
          </cell>
          <cell r="AU1819">
            <v>0</v>
          </cell>
          <cell r="AV1819">
            <v>0</v>
          </cell>
          <cell r="AW1819">
            <v>0</v>
          </cell>
          <cell r="AX1819">
            <v>0</v>
          </cell>
          <cell r="AY1819">
            <v>0</v>
          </cell>
          <cell r="AZ1819">
            <v>1034719.75</v>
          </cell>
          <cell r="BA1819">
            <v>0</v>
          </cell>
          <cell r="BB1819">
            <v>0</v>
          </cell>
          <cell r="BD1819">
            <v>0</v>
          </cell>
          <cell r="BE1819">
            <v>0</v>
          </cell>
          <cell r="BG1819">
            <v>0</v>
          </cell>
          <cell r="BH1819">
            <v>0</v>
          </cell>
          <cell r="BI1819">
            <v>0</v>
          </cell>
        </row>
        <row r="1820">
          <cell r="F1820">
            <v>10347.1975</v>
          </cell>
          <cell r="K1820">
            <v>0</v>
          </cell>
          <cell r="L1820">
            <v>0</v>
          </cell>
          <cell r="M1820">
            <v>0</v>
          </cell>
          <cell r="N1820">
            <v>0</v>
          </cell>
          <cell r="O1820">
            <v>0</v>
          </cell>
          <cell r="P1820">
            <v>0</v>
          </cell>
          <cell r="Q1820">
            <v>0</v>
          </cell>
          <cell r="R1820">
            <v>0</v>
          </cell>
          <cell r="S1820">
            <v>0</v>
          </cell>
          <cell r="T1820">
            <v>0</v>
          </cell>
          <cell r="U1820">
            <v>0</v>
          </cell>
          <cell r="V1820">
            <v>0</v>
          </cell>
          <cell r="X1820">
            <v>0</v>
          </cell>
          <cell r="Y1820">
            <v>0</v>
          </cell>
          <cell r="Z1820">
            <v>0</v>
          </cell>
          <cell r="AA1820">
            <v>0</v>
          </cell>
          <cell r="AB1820">
            <v>0</v>
          </cell>
          <cell r="AC1820">
            <v>0</v>
          </cell>
          <cell r="AD1820">
            <v>0</v>
          </cell>
          <cell r="AE1820">
            <v>0</v>
          </cell>
          <cell r="AF1820">
            <v>0</v>
          </cell>
          <cell r="AG1820">
            <v>0</v>
          </cell>
          <cell r="AH1820">
            <v>0</v>
          </cell>
          <cell r="AI1820">
            <v>0</v>
          </cell>
          <cell r="AJ1820">
            <v>0</v>
          </cell>
          <cell r="AK1820">
            <v>0</v>
          </cell>
          <cell r="AL1820">
            <v>0</v>
          </cell>
          <cell r="AM1820">
            <v>0</v>
          </cell>
          <cell r="AN1820">
            <v>0</v>
          </cell>
          <cell r="AO1820">
            <v>0</v>
          </cell>
          <cell r="AP1820">
            <v>0</v>
          </cell>
          <cell r="AT1820">
            <v>0</v>
          </cell>
          <cell r="AU1820">
            <v>0</v>
          </cell>
          <cell r="AV1820">
            <v>0</v>
          </cell>
          <cell r="AW1820">
            <v>0</v>
          </cell>
          <cell r="AX1820">
            <v>0</v>
          </cell>
          <cell r="AY1820">
            <v>0</v>
          </cell>
          <cell r="AZ1820">
            <v>0</v>
          </cell>
          <cell r="BA1820">
            <v>0</v>
          </cell>
          <cell r="BB1820">
            <v>0</v>
          </cell>
          <cell r="BD1820">
            <v>0</v>
          </cell>
          <cell r="BE1820">
            <v>0</v>
          </cell>
          <cell r="BG1820">
            <v>0</v>
          </cell>
          <cell r="BH1820">
            <v>0</v>
          </cell>
          <cell r="BI1820">
            <v>0</v>
          </cell>
        </row>
        <row r="1821">
          <cell r="F1821">
            <v>0</v>
          </cell>
          <cell r="K1821">
            <v>0</v>
          </cell>
          <cell r="L1821">
            <v>0</v>
          </cell>
          <cell r="M1821">
            <v>0</v>
          </cell>
          <cell r="N1821">
            <v>0</v>
          </cell>
          <cell r="O1821">
            <v>0</v>
          </cell>
          <cell r="P1821">
            <v>0</v>
          </cell>
          <cell r="Q1821">
            <v>0</v>
          </cell>
          <cell r="R1821">
            <v>0</v>
          </cell>
          <cell r="S1821">
            <v>0</v>
          </cell>
          <cell r="T1821">
            <v>0</v>
          </cell>
          <cell r="U1821">
            <v>0</v>
          </cell>
          <cell r="V1821">
            <v>0</v>
          </cell>
          <cell r="X1821">
            <v>0</v>
          </cell>
          <cell r="Y1821">
            <v>0</v>
          </cell>
          <cell r="Z1821">
            <v>0</v>
          </cell>
          <cell r="AA1821">
            <v>0</v>
          </cell>
          <cell r="AB1821">
            <v>0</v>
          </cell>
          <cell r="AC1821">
            <v>0</v>
          </cell>
          <cell r="AD1821">
            <v>0</v>
          </cell>
          <cell r="AE1821">
            <v>0</v>
          </cell>
          <cell r="AF1821">
            <v>0</v>
          </cell>
          <cell r="AG1821">
            <v>0</v>
          </cell>
          <cell r="AH1821">
            <v>0</v>
          </cell>
          <cell r="AI1821">
            <v>0</v>
          </cell>
          <cell r="AJ1821">
            <v>0</v>
          </cell>
          <cell r="AK1821">
            <v>0</v>
          </cell>
          <cell r="AL1821">
            <v>0</v>
          </cell>
          <cell r="AM1821">
            <v>0</v>
          </cell>
          <cell r="AN1821">
            <v>0</v>
          </cell>
          <cell r="AO1821">
            <v>0</v>
          </cell>
          <cell r="AP1821">
            <v>0</v>
          </cell>
          <cell r="AT1821">
            <v>0</v>
          </cell>
          <cell r="AU1821">
            <v>0</v>
          </cell>
          <cell r="AV1821">
            <v>0</v>
          </cell>
          <cell r="AW1821">
            <v>0</v>
          </cell>
          <cell r="AX1821">
            <v>0</v>
          </cell>
          <cell r="AY1821">
            <v>0</v>
          </cell>
          <cell r="AZ1821">
            <v>0</v>
          </cell>
          <cell r="BA1821">
            <v>0</v>
          </cell>
          <cell r="BB1821">
            <v>0</v>
          </cell>
          <cell r="BD1821">
            <v>0</v>
          </cell>
          <cell r="BE1821">
            <v>0</v>
          </cell>
          <cell r="BG1821">
            <v>0</v>
          </cell>
          <cell r="BH1821">
            <v>0</v>
          </cell>
          <cell r="BI1821">
            <v>0</v>
          </cell>
        </row>
        <row r="1823">
          <cell r="F1823">
            <v>85616105.859999999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  <cell r="R1823">
            <v>0</v>
          </cell>
          <cell r="S1823">
            <v>0</v>
          </cell>
          <cell r="T1823">
            <v>0</v>
          </cell>
          <cell r="U1823">
            <v>0</v>
          </cell>
          <cell r="V1823">
            <v>0</v>
          </cell>
          <cell r="X1823">
            <v>0</v>
          </cell>
          <cell r="Y1823">
            <v>0</v>
          </cell>
          <cell r="Z1823">
            <v>0</v>
          </cell>
          <cell r="AA1823">
            <v>0</v>
          </cell>
          <cell r="AB1823">
            <v>0</v>
          </cell>
          <cell r="AC1823">
            <v>0</v>
          </cell>
          <cell r="AD1823">
            <v>0</v>
          </cell>
          <cell r="AE1823">
            <v>0</v>
          </cell>
          <cell r="AF1823">
            <v>0</v>
          </cell>
          <cell r="AG1823">
            <v>0</v>
          </cell>
          <cell r="AH1823">
            <v>0</v>
          </cell>
          <cell r="AI1823">
            <v>0</v>
          </cell>
          <cell r="AJ1823">
            <v>0</v>
          </cell>
          <cell r="AK1823">
            <v>0</v>
          </cell>
          <cell r="AL1823">
            <v>0</v>
          </cell>
          <cell r="AM1823">
            <v>0</v>
          </cell>
          <cell r="AN1823">
            <v>0</v>
          </cell>
          <cell r="AO1823">
            <v>0</v>
          </cell>
          <cell r="AP1823">
            <v>0</v>
          </cell>
          <cell r="AT1823">
            <v>0</v>
          </cell>
          <cell r="AU1823">
            <v>85616105.859999999</v>
          </cell>
          <cell r="AV1823">
            <v>0</v>
          </cell>
          <cell r="AW1823">
            <v>0</v>
          </cell>
          <cell r="AX1823">
            <v>0</v>
          </cell>
          <cell r="AY1823">
            <v>0</v>
          </cell>
          <cell r="AZ1823">
            <v>0</v>
          </cell>
          <cell r="BA1823">
            <v>0</v>
          </cell>
          <cell r="BB1823">
            <v>0</v>
          </cell>
          <cell r="BD1823">
            <v>0</v>
          </cell>
          <cell r="BE1823">
            <v>0</v>
          </cell>
          <cell r="BG1823">
            <v>0</v>
          </cell>
          <cell r="BH1823">
            <v>0</v>
          </cell>
          <cell r="BI1823">
            <v>0</v>
          </cell>
        </row>
        <row r="1824">
          <cell r="F1824">
            <v>856161.05859999999</v>
          </cell>
          <cell r="K1824">
            <v>0</v>
          </cell>
          <cell r="L1824">
            <v>0</v>
          </cell>
          <cell r="M1824">
            <v>0</v>
          </cell>
          <cell r="N1824">
            <v>0</v>
          </cell>
          <cell r="O1824">
            <v>0</v>
          </cell>
          <cell r="P1824">
            <v>0</v>
          </cell>
          <cell r="Q1824">
            <v>0</v>
          </cell>
          <cell r="R1824">
            <v>0</v>
          </cell>
          <cell r="S1824">
            <v>0</v>
          </cell>
          <cell r="T1824">
            <v>0</v>
          </cell>
          <cell r="U1824">
            <v>0</v>
          </cell>
          <cell r="V1824">
            <v>0</v>
          </cell>
          <cell r="X1824">
            <v>0</v>
          </cell>
          <cell r="Y1824">
            <v>0</v>
          </cell>
          <cell r="Z1824">
            <v>0</v>
          </cell>
          <cell r="AA1824">
            <v>0</v>
          </cell>
          <cell r="AB1824">
            <v>0</v>
          </cell>
          <cell r="AC1824">
            <v>0</v>
          </cell>
          <cell r="AD1824">
            <v>0</v>
          </cell>
          <cell r="AE1824">
            <v>0</v>
          </cell>
          <cell r="AF1824">
            <v>0</v>
          </cell>
          <cell r="AG1824">
            <v>0</v>
          </cell>
          <cell r="AH1824">
            <v>0</v>
          </cell>
          <cell r="AI1824">
            <v>0</v>
          </cell>
          <cell r="AJ1824">
            <v>0</v>
          </cell>
          <cell r="AK1824">
            <v>0</v>
          </cell>
          <cell r="AL1824">
            <v>0</v>
          </cell>
          <cell r="AM1824">
            <v>0</v>
          </cell>
          <cell r="AN1824">
            <v>0</v>
          </cell>
          <cell r="AO1824">
            <v>0</v>
          </cell>
          <cell r="AP1824">
            <v>0</v>
          </cell>
          <cell r="AT1824">
            <v>0</v>
          </cell>
          <cell r="AU1824">
            <v>0</v>
          </cell>
          <cell r="AV1824">
            <v>0</v>
          </cell>
          <cell r="AW1824">
            <v>0</v>
          </cell>
          <cell r="AX1824">
            <v>0</v>
          </cell>
          <cell r="AY1824">
            <v>0</v>
          </cell>
          <cell r="AZ1824">
            <v>0</v>
          </cell>
          <cell r="BA1824">
            <v>0</v>
          </cell>
          <cell r="BB1824">
            <v>0</v>
          </cell>
          <cell r="BD1824">
            <v>0</v>
          </cell>
          <cell r="BE1824">
            <v>0</v>
          </cell>
          <cell r="BG1824">
            <v>0</v>
          </cell>
          <cell r="BH1824">
            <v>0</v>
          </cell>
          <cell r="BI1824">
            <v>0</v>
          </cell>
        </row>
        <row r="1825">
          <cell r="F1825">
            <v>0</v>
          </cell>
          <cell r="K1825">
            <v>0</v>
          </cell>
          <cell r="L1825">
            <v>0</v>
          </cell>
          <cell r="M1825">
            <v>0</v>
          </cell>
          <cell r="N1825">
            <v>0</v>
          </cell>
          <cell r="O1825">
            <v>0</v>
          </cell>
          <cell r="P1825">
            <v>0</v>
          </cell>
          <cell r="Q1825">
            <v>0</v>
          </cell>
          <cell r="R1825">
            <v>0</v>
          </cell>
          <cell r="S1825">
            <v>0</v>
          </cell>
          <cell r="T1825">
            <v>0</v>
          </cell>
          <cell r="U1825">
            <v>0</v>
          </cell>
          <cell r="V1825">
            <v>0</v>
          </cell>
          <cell r="X1825">
            <v>0</v>
          </cell>
          <cell r="Y1825">
            <v>0</v>
          </cell>
          <cell r="Z1825">
            <v>0</v>
          </cell>
          <cell r="AA1825">
            <v>0</v>
          </cell>
          <cell r="AB1825">
            <v>0</v>
          </cell>
          <cell r="AC1825">
            <v>0</v>
          </cell>
          <cell r="AD1825">
            <v>0</v>
          </cell>
          <cell r="AE1825">
            <v>0</v>
          </cell>
          <cell r="AF1825">
            <v>0</v>
          </cell>
          <cell r="AG1825">
            <v>0</v>
          </cell>
          <cell r="AH1825">
            <v>0</v>
          </cell>
          <cell r="AI1825">
            <v>0</v>
          </cell>
          <cell r="AJ1825">
            <v>0</v>
          </cell>
          <cell r="AK1825">
            <v>0</v>
          </cell>
          <cell r="AL1825">
            <v>0</v>
          </cell>
          <cell r="AM1825">
            <v>0</v>
          </cell>
          <cell r="AN1825">
            <v>0</v>
          </cell>
          <cell r="AO1825">
            <v>0</v>
          </cell>
          <cell r="AP1825">
            <v>0</v>
          </cell>
          <cell r="AT1825">
            <v>0</v>
          </cell>
          <cell r="AU1825">
            <v>0</v>
          </cell>
          <cell r="AV1825">
            <v>0</v>
          </cell>
          <cell r="AW1825">
            <v>0</v>
          </cell>
          <cell r="AX1825">
            <v>0</v>
          </cell>
          <cell r="AY1825">
            <v>0</v>
          </cell>
          <cell r="AZ1825">
            <v>0</v>
          </cell>
          <cell r="BA1825">
            <v>0</v>
          </cell>
          <cell r="BB1825">
            <v>0</v>
          </cell>
          <cell r="BD1825">
            <v>0</v>
          </cell>
          <cell r="BE1825">
            <v>0</v>
          </cell>
          <cell r="BG1825">
            <v>0</v>
          </cell>
          <cell r="BH1825">
            <v>0</v>
          </cell>
          <cell r="BI1825">
            <v>0</v>
          </cell>
        </row>
        <row r="1827">
          <cell r="F1827">
            <v>4799466</v>
          </cell>
          <cell r="K1827">
            <v>0</v>
          </cell>
          <cell r="L1827">
            <v>0</v>
          </cell>
          <cell r="M1827">
            <v>0</v>
          </cell>
          <cell r="N1827">
            <v>0</v>
          </cell>
          <cell r="O1827">
            <v>0</v>
          </cell>
          <cell r="P1827">
            <v>0</v>
          </cell>
          <cell r="Q1827">
            <v>0</v>
          </cell>
          <cell r="R1827">
            <v>0</v>
          </cell>
          <cell r="S1827">
            <v>0</v>
          </cell>
          <cell r="T1827">
            <v>0</v>
          </cell>
          <cell r="U1827">
            <v>0</v>
          </cell>
          <cell r="V1827">
            <v>0</v>
          </cell>
          <cell r="X1827">
            <v>0</v>
          </cell>
          <cell r="Y1827">
            <v>0</v>
          </cell>
          <cell r="Z1827">
            <v>0</v>
          </cell>
          <cell r="AA1827">
            <v>0</v>
          </cell>
          <cell r="AB1827">
            <v>0</v>
          </cell>
          <cell r="AC1827">
            <v>0</v>
          </cell>
          <cell r="AD1827">
            <v>0</v>
          </cell>
          <cell r="AE1827">
            <v>0</v>
          </cell>
          <cell r="AF1827">
            <v>0</v>
          </cell>
          <cell r="AG1827">
            <v>0</v>
          </cell>
          <cell r="AH1827">
            <v>0</v>
          </cell>
          <cell r="AI1827">
            <v>0</v>
          </cell>
          <cell r="AJ1827">
            <v>0</v>
          </cell>
          <cell r="AK1827">
            <v>0</v>
          </cell>
          <cell r="AL1827">
            <v>0</v>
          </cell>
          <cell r="AM1827">
            <v>0</v>
          </cell>
          <cell r="AN1827">
            <v>0</v>
          </cell>
          <cell r="AO1827">
            <v>0</v>
          </cell>
          <cell r="AP1827">
            <v>0</v>
          </cell>
          <cell r="AT1827">
            <v>0</v>
          </cell>
          <cell r="AU1827">
            <v>0</v>
          </cell>
          <cell r="AV1827">
            <v>0</v>
          </cell>
          <cell r="AW1827">
            <v>0</v>
          </cell>
          <cell r="AX1827">
            <v>0</v>
          </cell>
          <cell r="AY1827">
            <v>4799466</v>
          </cell>
          <cell r="AZ1827">
            <v>0</v>
          </cell>
          <cell r="BA1827">
            <v>0</v>
          </cell>
          <cell r="BB1827">
            <v>0</v>
          </cell>
          <cell r="BD1827">
            <v>0</v>
          </cell>
          <cell r="BE1827">
            <v>0</v>
          </cell>
          <cell r="BG1827">
            <v>0</v>
          </cell>
          <cell r="BH1827">
            <v>0</v>
          </cell>
          <cell r="BI1827">
            <v>0</v>
          </cell>
        </row>
        <row r="1828">
          <cell r="F1828">
            <v>47994.66</v>
          </cell>
          <cell r="K1828">
            <v>0</v>
          </cell>
          <cell r="L1828">
            <v>0</v>
          </cell>
          <cell r="M1828">
            <v>0</v>
          </cell>
          <cell r="N1828">
            <v>0</v>
          </cell>
          <cell r="O1828">
            <v>0</v>
          </cell>
          <cell r="P1828">
            <v>0</v>
          </cell>
          <cell r="Q1828">
            <v>0</v>
          </cell>
          <cell r="R1828">
            <v>0</v>
          </cell>
          <cell r="S1828">
            <v>0</v>
          </cell>
          <cell r="T1828">
            <v>0</v>
          </cell>
          <cell r="U1828">
            <v>0</v>
          </cell>
          <cell r="V1828">
            <v>0</v>
          </cell>
          <cell r="X1828">
            <v>0</v>
          </cell>
          <cell r="Y1828">
            <v>0</v>
          </cell>
          <cell r="Z1828">
            <v>0</v>
          </cell>
          <cell r="AA1828">
            <v>0</v>
          </cell>
          <cell r="AB1828">
            <v>0</v>
          </cell>
          <cell r="AC1828">
            <v>0</v>
          </cell>
          <cell r="AD1828">
            <v>0</v>
          </cell>
          <cell r="AE1828">
            <v>0</v>
          </cell>
          <cell r="AF1828">
            <v>0</v>
          </cell>
          <cell r="AG1828">
            <v>0</v>
          </cell>
          <cell r="AH1828">
            <v>0</v>
          </cell>
          <cell r="AI1828">
            <v>0</v>
          </cell>
          <cell r="AJ1828">
            <v>0</v>
          </cell>
          <cell r="AK1828">
            <v>0</v>
          </cell>
          <cell r="AL1828">
            <v>0</v>
          </cell>
          <cell r="AM1828">
            <v>0</v>
          </cell>
          <cell r="AN1828">
            <v>0</v>
          </cell>
          <cell r="AO1828">
            <v>0</v>
          </cell>
          <cell r="AP1828">
            <v>0</v>
          </cell>
          <cell r="AT1828">
            <v>0</v>
          </cell>
          <cell r="AU1828">
            <v>0</v>
          </cell>
          <cell r="AV1828">
            <v>0</v>
          </cell>
          <cell r="AW1828">
            <v>0</v>
          </cell>
          <cell r="AX1828">
            <v>0</v>
          </cell>
          <cell r="AY1828">
            <v>0</v>
          </cell>
          <cell r="AZ1828">
            <v>0</v>
          </cell>
          <cell r="BA1828">
            <v>0</v>
          </cell>
          <cell r="BB1828">
            <v>0</v>
          </cell>
          <cell r="BD1828">
            <v>0</v>
          </cell>
          <cell r="BE1828">
            <v>0</v>
          </cell>
          <cell r="BG1828">
            <v>0</v>
          </cell>
          <cell r="BH1828">
            <v>0</v>
          </cell>
          <cell r="BI1828">
            <v>0</v>
          </cell>
        </row>
        <row r="1829">
          <cell r="F1829">
            <v>0</v>
          </cell>
          <cell r="K1829">
            <v>0</v>
          </cell>
          <cell r="L1829">
            <v>0</v>
          </cell>
          <cell r="M1829">
            <v>0</v>
          </cell>
          <cell r="N1829">
            <v>0</v>
          </cell>
          <cell r="O1829">
            <v>0</v>
          </cell>
          <cell r="P1829">
            <v>0</v>
          </cell>
          <cell r="Q1829">
            <v>0</v>
          </cell>
          <cell r="R1829">
            <v>0</v>
          </cell>
          <cell r="S1829">
            <v>0</v>
          </cell>
          <cell r="T1829">
            <v>0</v>
          </cell>
          <cell r="U1829">
            <v>0</v>
          </cell>
          <cell r="V1829">
            <v>0</v>
          </cell>
          <cell r="X1829">
            <v>0</v>
          </cell>
          <cell r="Y1829">
            <v>0</v>
          </cell>
          <cell r="Z1829">
            <v>0</v>
          </cell>
          <cell r="AA1829">
            <v>0</v>
          </cell>
          <cell r="AB1829">
            <v>0</v>
          </cell>
          <cell r="AC1829">
            <v>0</v>
          </cell>
          <cell r="AD1829">
            <v>0</v>
          </cell>
          <cell r="AE1829">
            <v>0</v>
          </cell>
          <cell r="AF1829">
            <v>0</v>
          </cell>
          <cell r="AG1829">
            <v>0</v>
          </cell>
          <cell r="AH1829">
            <v>0</v>
          </cell>
          <cell r="AI1829">
            <v>0</v>
          </cell>
          <cell r="AJ1829">
            <v>0</v>
          </cell>
          <cell r="AK1829">
            <v>0</v>
          </cell>
          <cell r="AL1829">
            <v>0</v>
          </cell>
          <cell r="AM1829">
            <v>0</v>
          </cell>
          <cell r="AN1829">
            <v>0</v>
          </cell>
          <cell r="AO1829">
            <v>0</v>
          </cell>
          <cell r="AP1829">
            <v>0</v>
          </cell>
          <cell r="AT1829">
            <v>0</v>
          </cell>
          <cell r="AU1829">
            <v>0</v>
          </cell>
          <cell r="AV1829">
            <v>0</v>
          </cell>
          <cell r="AW1829">
            <v>0</v>
          </cell>
          <cell r="AX1829">
            <v>0</v>
          </cell>
          <cell r="AY1829">
            <v>0</v>
          </cell>
          <cell r="AZ1829">
            <v>0</v>
          </cell>
          <cell r="BA1829">
            <v>0</v>
          </cell>
          <cell r="BB1829">
            <v>0</v>
          </cell>
          <cell r="BD1829">
            <v>0</v>
          </cell>
          <cell r="BE1829">
            <v>0</v>
          </cell>
          <cell r="BG1829">
            <v>0</v>
          </cell>
          <cell r="BH1829">
            <v>0</v>
          </cell>
          <cell r="BI1829">
            <v>0</v>
          </cell>
        </row>
        <row r="1831">
          <cell r="F1831">
            <v>22696947.109999999</v>
          </cell>
          <cell r="K1831">
            <v>0</v>
          </cell>
          <cell r="L1831">
            <v>0</v>
          </cell>
          <cell r="M1831">
            <v>0</v>
          </cell>
          <cell r="N1831">
            <v>0</v>
          </cell>
          <cell r="O1831">
            <v>0</v>
          </cell>
          <cell r="P1831">
            <v>0</v>
          </cell>
          <cell r="Q1831">
            <v>0</v>
          </cell>
          <cell r="R1831">
            <v>0</v>
          </cell>
          <cell r="S1831">
            <v>0</v>
          </cell>
          <cell r="T1831">
            <v>0</v>
          </cell>
          <cell r="U1831">
            <v>0</v>
          </cell>
          <cell r="V1831">
            <v>0</v>
          </cell>
          <cell r="X1831">
            <v>0</v>
          </cell>
          <cell r="Y1831">
            <v>0</v>
          </cell>
          <cell r="Z1831">
            <v>0</v>
          </cell>
          <cell r="AA1831">
            <v>0</v>
          </cell>
          <cell r="AB1831">
            <v>0</v>
          </cell>
          <cell r="AC1831">
            <v>0</v>
          </cell>
          <cell r="AD1831">
            <v>0</v>
          </cell>
          <cell r="AE1831">
            <v>0</v>
          </cell>
          <cell r="AF1831">
            <v>0</v>
          </cell>
          <cell r="AG1831">
            <v>0</v>
          </cell>
          <cell r="AH1831">
            <v>0</v>
          </cell>
          <cell r="AI1831">
            <v>0</v>
          </cell>
          <cell r="AJ1831">
            <v>0</v>
          </cell>
          <cell r="AK1831">
            <v>0</v>
          </cell>
          <cell r="AL1831">
            <v>0</v>
          </cell>
          <cell r="AM1831">
            <v>0</v>
          </cell>
          <cell r="AN1831">
            <v>0</v>
          </cell>
          <cell r="AO1831">
            <v>0</v>
          </cell>
          <cell r="AP1831">
            <v>0</v>
          </cell>
          <cell r="AT1831">
            <v>0</v>
          </cell>
          <cell r="AU1831">
            <v>0</v>
          </cell>
          <cell r="AV1831">
            <v>22696947.109999999</v>
          </cell>
          <cell r="AW1831">
            <v>0</v>
          </cell>
          <cell r="AX1831">
            <v>0</v>
          </cell>
          <cell r="AY1831">
            <v>0</v>
          </cell>
          <cell r="AZ1831">
            <v>0</v>
          </cell>
          <cell r="BA1831">
            <v>0</v>
          </cell>
          <cell r="BB1831">
            <v>0</v>
          </cell>
          <cell r="BD1831">
            <v>0</v>
          </cell>
          <cell r="BE1831">
            <v>0</v>
          </cell>
          <cell r="BG1831">
            <v>0</v>
          </cell>
          <cell r="BH1831">
            <v>0</v>
          </cell>
          <cell r="BI1831">
            <v>0</v>
          </cell>
        </row>
        <row r="1832">
          <cell r="F1832">
            <v>226969.4711</v>
          </cell>
          <cell r="K1832">
            <v>0</v>
          </cell>
          <cell r="L1832">
            <v>0</v>
          </cell>
          <cell r="M1832">
            <v>0</v>
          </cell>
          <cell r="N1832">
            <v>0</v>
          </cell>
          <cell r="O1832">
            <v>0</v>
          </cell>
          <cell r="P1832">
            <v>0</v>
          </cell>
          <cell r="Q1832">
            <v>0</v>
          </cell>
          <cell r="R1832">
            <v>0</v>
          </cell>
          <cell r="S1832">
            <v>0</v>
          </cell>
          <cell r="T1832">
            <v>0</v>
          </cell>
          <cell r="U1832">
            <v>0</v>
          </cell>
          <cell r="V1832">
            <v>0</v>
          </cell>
          <cell r="X1832">
            <v>0</v>
          </cell>
          <cell r="Y1832">
            <v>0</v>
          </cell>
          <cell r="Z1832">
            <v>0</v>
          </cell>
          <cell r="AA1832">
            <v>0</v>
          </cell>
          <cell r="AB1832">
            <v>0</v>
          </cell>
          <cell r="AC1832">
            <v>0</v>
          </cell>
          <cell r="AD1832">
            <v>0</v>
          </cell>
          <cell r="AE1832">
            <v>0</v>
          </cell>
          <cell r="AF1832">
            <v>0</v>
          </cell>
          <cell r="AG1832">
            <v>0</v>
          </cell>
          <cell r="AH1832">
            <v>0</v>
          </cell>
          <cell r="AI1832">
            <v>0</v>
          </cell>
          <cell r="AJ1832">
            <v>0</v>
          </cell>
          <cell r="AK1832">
            <v>0</v>
          </cell>
          <cell r="AL1832">
            <v>0</v>
          </cell>
          <cell r="AM1832">
            <v>0</v>
          </cell>
          <cell r="AN1832">
            <v>0</v>
          </cell>
          <cell r="AO1832">
            <v>0</v>
          </cell>
          <cell r="AP1832">
            <v>0</v>
          </cell>
          <cell r="AT1832">
            <v>0</v>
          </cell>
          <cell r="AU1832">
            <v>0</v>
          </cell>
          <cell r="AV1832">
            <v>0</v>
          </cell>
          <cell r="AW1832">
            <v>0</v>
          </cell>
          <cell r="AX1832">
            <v>0</v>
          </cell>
          <cell r="AY1832">
            <v>0</v>
          </cell>
          <cell r="AZ1832">
            <v>0</v>
          </cell>
          <cell r="BA1832">
            <v>0</v>
          </cell>
          <cell r="BB1832">
            <v>0</v>
          </cell>
          <cell r="BD1832">
            <v>0</v>
          </cell>
          <cell r="BE1832">
            <v>0</v>
          </cell>
          <cell r="BG1832">
            <v>0</v>
          </cell>
          <cell r="BH1832">
            <v>0</v>
          </cell>
          <cell r="BI1832">
            <v>0</v>
          </cell>
        </row>
        <row r="1833">
          <cell r="F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  <cell r="O1833">
            <v>0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  <cell r="T1833">
            <v>0</v>
          </cell>
          <cell r="U1833">
            <v>0</v>
          </cell>
          <cell r="V1833">
            <v>0</v>
          </cell>
          <cell r="X1833">
            <v>0</v>
          </cell>
          <cell r="Y1833">
            <v>0</v>
          </cell>
          <cell r="Z1833">
            <v>0</v>
          </cell>
          <cell r="AA1833">
            <v>0</v>
          </cell>
          <cell r="AB1833">
            <v>0</v>
          </cell>
          <cell r="AC1833">
            <v>0</v>
          </cell>
          <cell r="AD1833">
            <v>0</v>
          </cell>
          <cell r="AE1833">
            <v>0</v>
          </cell>
          <cell r="AF1833">
            <v>0</v>
          </cell>
          <cell r="AG1833">
            <v>0</v>
          </cell>
          <cell r="AH1833">
            <v>0</v>
          </cell>
          <cell r="AI1833">
            <v>0</v>
          </cell>
          <cell r="AJ1833">
            <v>0</v>
          </cell>
          <cell r="AK1833">
            <v>0</v>
          </cell>
          <cell r="AL1833">
            <v>0</v>
          </cell>
          <cell r="AM1833">
            <v>0</v>
          </cell>
          <cell r="AN1833">
            <v>0</v>
          </cell>
          <cell r="AO1833">
            <v>0</v>
          </cell>
          <cell r="AP1833">
            <v>0</v>
          </cell>
          <cell r="AT1833">
            <v>0</v>
          </cell>
          <cell r="AU1833">
            <v>0</v>
          </cell>
          <cell r="AV1833">
            <v>0</v>
          </cell>
          <cell r="AW1833">
            <v>0</v>
          </cell>
          <cell r="AX1833">
            <v>0</v>
          </cell>
          <cell r="AY1833">
            <v>0</v>
          </cell>
          <cell r="AZ1833">
            <v>0</v>
          </cell>
          <cell r="BA1833">
            <v>0</v>
          </cell>
          <cell r="BB1833">
            <v>0</v>
          </cell>
          <cell r="BD1833">
            <v>0</v>
          </cell>
          <cell r="BE1833">
            <v>0</v>
          </cell>
          <cell r="BG1833">
            <v>0</v>
          </cell>
          <cell r="BH1833">
            <v>0</v>
          </cell>
          <cell r="BI1833">
            <v>0</v>
          </cell>
        </row>
        <row r="1835">
          <cell r="F1835">
            <v>97571985.469999999</v>
          </cell>
          <cell r="K1835">
            <v>0</v>
          </cell>
          <cell r="L1835">
            <v>0</v>
          </cell>
          <cell r="M1835">
            <v>0</v>
          </cell>
          <cell r="N1835">
            <v>0</v>
          </cell>
          <cell r="O1835">
            <v>0</v>
          </cell>
          <cell r="P1835">
            <v>0</v>
          </cell>
          <cell r="Q1835">
            <v>0</v>
          </cell>
          <cell r="R1835">
            <v>0</v>
          </cell>
          <cell r="S1835">
            <v>0</v>
          </cell>
          <cell r="T1835">
            <v>0</v>
          </cell>
          <cell r="U1835">
            <v>0</v>
          </cell>
          <cell r="V1835">
            <v>0</v>
          </cell>
          <cell r="X1835">
            <v>0</v>
          </cell>
          <cell r="Y1835">
            <v>0</v>
          </cell>
          <cell r="Z1835">
            <v>0</v>
          </cell>
          <cell r="AA1835">
            <v>0</v>
          </cell>
          <cell r="AB1835">
            <v>0</v>
          </cell>
          <cell r="AC1835">
            <v>0</v>
          </cell>
          <cell r="AD1835">
            <v>0</v>
          </cell>
          <cell r="AE1835">
            <v>0</v>
          </cell>
          <cell r="AF1835">
            <v>0</v>
          </cell>
          <cell r="AG1835">
            <v>0</v>
          </cell>
          <cell r="AH1835">
            <v>0</v>
          </cell>
          <cell r="AI1835">
            <v>0</v>
          </cell>
          <cell r="AJ1835">
            <v>0</v>
          </cell>
          <cell r="AK1835">
            <v>0</v>
          </cell>
          <cell r="AL1835">
            <v>0</v>
          </cell>
          <cell r="AM1835">
            <v>0</v>
          </cell>
          <cell r="AN1835">
            <v>0</v>
          </cell>
          <cell r="AO1835">
            <v>0</v>
          </cell>
          <cell r="AP1835">
            <v>0</v>
          </cell>
          <cell r="AT1835">
            <v>0</v>
          </cell>
          <cell r="AU1835">
            <v>0</v>
          </cell>
          <cell r="AV1835">
            <v>0</v>
          </cell>
          <cell r="AW1835">
            <v>0</v>
          </cell>
          <cell r="AX1835">
            <v>97571985.469999999</v>
          </cell>
          <cell r="AY1835">
            <v>0</v>
          </cell>
          <cell r="AZ1835">
            <v>0</v>
          </cell>
          <cell r="BA1835">
            <v>0</v>
          </cell>
          <cell r="BB1835">
            <v>0</v>
          </cell>
          <cell r="BD1835">
            <v>0</v>
          </cell>
          <cell r="BE1835">
            <v>0</v>
          </cell>
          <cell r="BG1835">
            <v>0</v>
          </cell>
          <cell r="BH1835">
            <v>0</v>
          </cell>
          <cell r="BI1835">
            <v>0</v>
          </cell>
        </row>
        <row r="1836">
          <cell r="F1836">
            <v>975719.85470000003</v>
          </cell>
          <cell r="K1836">
            <v>0</v>
          </cell>
          <cell r="L1836">
            <v>0</v>
          </cell>
          <cell r="M1836">
            <v>0</v>
          </cell>
          <cell r="N1836">
            <v>0</v>
          </cell>
          <cell r="O1836">
            <v>0</v>
          </cell>
          <cell r="P1836">
            <v>0</v>
          </cell>
          <cell r="Q1836">
            <v>0</v>
          </cell>
          <cell r="R1836">
            <v>0</v>
          </cell>
          <cell r="S1836">
            <v>0</v>
          </cell>
          <cell r="T1836">
            <v>0</v>
          </cell>
          <cell r="U1836">
            <v>0</v>
          </cell>
          <cell r="V1836">
            <v>0</v>
          </cell>
          <cell r="X1836">
            <v>0</v>
          </cell>
          <cell r="Y1836">
            <v>0</v>
          </cell>
          <cell r="Z1836">
            <v>0</v>
          </cell>
          <cell r="AA1836">
            <v>0</v>
          </cell>
          <cell r="AB1836">
            <v>0</v>
          </cell>
          <cell r="AC1836">
            <v>0</v>
          </cell>
          <cell r="AD1836">
            <v>0</v>
          </cell>
          <cell r="AE1836">
            <v>0</v>
          </cell>
          <cell r="AF1836">
            <v>0</v>
          </cell>
          <cell r="AG1836">
            <v>0</v>
          </cell>
          <cell r="AH1836">
            <v>0</v>
          </cell>
          <cell r="AI1836">
            <v>0</v>
          </cell>
          <cell r="AJ1836">
            <v>0</v>
          </cell>
          <cell r="AK1836">
            <v>0</v>
          </cell>
          <cell r="AL1836">
            <v>0</v>
          </cell>
          <cell r="AM1836">
            <v>0</v>
          </cell>
          <cell r="AN1836">
            <v>0</v>
          </cell>
          <cell r="AO1836">
            <v>0</v>
          </cell>
          <cell r="AP1836">
            <v>0</v>
          </cell>
          <cell r="AT1836">
            <v>0</v>
          </cell>
          <cell r="AU1836">
            <v>0</v>
          </cell>
          <cell r="AV1836">
            <v>0</v>
          </cell>
          <cell r="AW1836">
            <v>0</v>
          </cell>
          <cell r="AX1836">
            <v>0</v>
          </cell>
          <cell r="AY1836">
            <v>0</v>
          </cell>
          <cell r="AZ1836">
            <v>0</v>
          </cell>
          <cell r="BA1836">
            <v>0</v>
          </cell>
          <cell r="BB1836">
            <v>0</v>
          </cell>
          <cell r="BD1836">
            <v>0</v>
          </cell>
          <cell r="BE1836">
            <v>0</v>
          </cell>
          <cell r="BG1836">
            <v>0</v>
          </cell>
          <cell r="BH1836">
            <v>0</v>
          </cell>
          <cell r="BI1836">
            <v>0</v>
          </cell>
        </row>
        <row r="1837">
          <cell r="F1837">
            <v>0</v>
          </cell>
          <cell r="K1837">
            <v>0</v>
          </cell>
          <cell r="L1837">
            <v>0</v>
          </cell>
          <cell r="M1837">
            <v>0</v>
          </cell>
          <cell r="N1837">
            <v>0</v>
          </cell>
          <cell r="O1837">
            <v>0</v>
          </cell>
          <cell r="P1837">
            <v>0</v>
          </cell>
          <cell r="Q1837">
            <v>0</v>
          </cell>
          <cell r="R1837">
            <v>0</v>
          </cell>
          <cell r="S1837">
            <v>0</v>
          </cell>
          <cell r="T1837">
            <v>0</v>
          </cell>
          <cell r="U1837">
            <v>0</v>
          </cell>
          <cell r="V1837">
            <v>0</v>
          </cell>
          <cell r="X1837">
            <v>0</v>
          </cell>
          <cell r="Y1837">
            <v>0</v>
          </cell>
          <cell r="Z1837">
            <v>0</v>
          </cell>
          <cell r="AA1837">
            <v>0</v>
          </cell>
          <cell r="AB1837">
            <v>0</v>
          </cell>
          <cell r="AC1837">
            <v>0</v>
          </cell>
          <cell r="AD1837">
            <v>0</v>
          </cell>
          <cell r="AE1837">
            <v>0</v>
          </cell>
          <cell r="AF1837">
            <v>0</v>
          </cell>
          <cell r="AG1837">
            <v>0</v>
          </cell>
          <cell r="AH1837">
            <v>0</v>
          </cell>
          <cell r="AI1837">
            <v>0</v>
          </cell>
          <cell r="AJ1837">
            <v>0</v>
          </cell>
          <cell r="AK1837">
            <v>0</v>
          </cell>
          <cell r="AL1837">
            <v>0</v>
          </cell>
          <cell r="AM1837">
            <v>0</v>
          </cell>
          <cell r="AN1837">
            <v>0</v>
          </cell>
          <cell r="AO1837">
            <v>0</v>
          </cell>
          <cell r="AP1837">
            <v>0</v>
          </cell>
          <cell r="AT1837">
            <v>0</v>
          </cell>
          <cell r="AU1837">
            <v>0</v>
          </cell>
          <cell r="AV1837">
            <v>0</v>
          </cell>
          <cell r="AW1837">
            <v>0</v>
          </cell>
          <cell r="AX1837">
            <v>0</v>
          </cell>
          <cell r="AY1837">
            <v>0</v>
          </cell>
          <cell r="AZ1837">
            <v>0</v>
          </cell>
          <cell r="BA1837">
            <v>0</v>
          </cell>
          <cell r="BB1837">
            <v>0</v>
          </cell>
          <cell r="BD1837">
            <v>0</v>
          </cell>
          <cell r="BE1837">
            <v>0</v>
          </cell>
          <cell r="BG1837">
            <v>0</v>
          </cell>
          <cell r="BH1837">
            <v>0</v>
          </cell>
          <cell r="BI1837">
            <v>0</v>
          </cell>
        </row>
        <row r="1839">
          <cell r="F1839">
            <v>8280738.5700000003</v>
          </cell>
          <cell r="K1839">
            <v>0</v>
          </cell>
          <cell r="L1839">
            <v>0</v>
          </cell>
          <cell r="M1839">
            <v>0</v>
          </cell>
          <cell r="N1839">
            <v>0</v>
          </cell>
          <cell r="O1839">
            <v>0</v>
          </cell>
          <cell r="P1839">
            <v>0</v>
          </cell>
          <cell r="Q1839">
            <v>0</v>
          </cell>
          <cell r="R1839">
            <v>0</v>
          </cell>
          <cell r="S1839">
            <v>0</v>
          </cell>
          <cell r="T1839">
            <v>0</v>
          </cell>
          <cell r="U1839">
            <v>0</v>
          </cell>
          <cell r="V1839">
            <v>0</v>
          </cell>
          <cell r="X1839">
            <v>0</v>
          </cell>
          <cell r="Y1839">
            <v>0</v>
          </cell>
          <cell r="Z1839">
            <v>0</v>
          </cell>
          <cell r="AA1839">
            <v>0</v>
          </cell>
          <cell r="AB1839">
            <v>0</v>
          </cell>
          <cell r="AC1839">
            <v>0</v>
          </cell>
          <cell r="AD1839">
            <v>0</v>
          </cell>
          <cell r="AE1839">
            <v>0</v>
          </cell>
          <cell r="AF1839">
            <v>0</v>
          </cell>
          <cell r="AG1839">
            <v>0</v>
          </cell>
          <cell r="AH1839">
            <v>0</v>
          </cell>
          <cell r="AI1839">
            <v>0</v>
          </cell>
          <cell r="AJ1839">
            <v>0</v>
          </cell>
          <cell r="AK1839">
            <v>0</v>
          </cell>
          <cell r="AL1839">
            <v>0</v>
          </cell>
          <cell r="AM1839">
            <v>0</v>
          </cell>
          <cell r="AN1839">
            <v>0</v>
          </cell>
          <cell r="AO1839">
            <v>0</v>
          </cell>
          <cell r="AP1839">
            <v>0</v>
          </cell>
          <cell r="AT1839">
            <v>0</v>
          </cell>
          <cell r="AU1839">
            <v>0</v>
          </cell>
          <cell r="AV1839">
            <v>0</v>
          </cell>
          <cell r="AW1839">
            <v>8280738.5700000003</v>
          </cell>
          <cell r="AX1839">
            <v>0</v>
          </cell>
          <cell r="AY1839">
            <v>0</v>
          </cell>
          <cell r="AZ1839">
            <v>0</v>
          </cell>
          <cell r="BA1839">
            <v>0</v>
          </cell>
          <cell r="BB1839">
            <v>0</v>
          </cell>
          <cell r="BD1839">
            <v>0</v>
          </cell>
          <cell r="BE1839">
            <v>0</v>
          </cell>
          <cell r="BG1839">
            <v>0</v>
          </cell>
          <cell r="BH1839">
            <v>0</v>
          </cell>
          <cell r="BI1839">
            <v>0</v>
          </cell>
        </row>
        <row r="1840">
          <cell r="F1840">
            <v>82807.385699999999</v>
          </cell>
          <cell r="K1840">
            <v>0</v>
          </cell>
          <cell r="L1840">
            <v>0</v>
          </cell>
          <cell r="M1840">
            <v>0</v>
          </cell>
          <cell r="N1840">
            <v>0</v>
          </cell>
          <cell r="O1840">
            <v>0</v>
          </cell>
          <cell r="P1840">
            <v>0</v>
          </cell>
          <cell r="Q1840">
            <v>0</v>
          </cell>
          <cell r="R1840">
            <v>0</v>
          </cell>
          <cell r="S1840">
            <v>0</v>
          </cell>
          <cell r="T1840">
            <v>0</v>
          </cell>
          <cell r="U1840">
            <v>0</v>
          </cell>
          <cell r="V1840">
            <v>0</v>
          </cell>
          <cell r="X1840">
            <v>0</v>
          </cell>
          <cell r="Y1840">
            <v>0</v>
          </cell>
          <cell r="Z1840">
            <v>0</v>
          </cell>
          <cell r="AA1840">
            <v>0</v>
          </cell>
          <cell r="AB1840">
            <v>0</v>
          </cell>
          <cell r="AC1840">
            <v>0</v>
          </cell>
          <cell r="AD1840">
            <v>0</v>
          </cell>
          <cell r="AE1840">
            <v>0</v>
          </cell>
          <cell r="AF1840">
            <v>0</v>
          </cell>
          <cell r="AG1840">
            <v>0</v>
          </cell>
          <cell r="AH1840">
            <v>0</v>
          </cell>
          <cell r="AI1840">
            <v>0</v>
          </cell>
          <cell r="AJ1840">
            <v>0</v>
          </cell>
          <cell r="AK1840">
            <v>0</v>
          </cell>
          <cell r="AL1840">
            <v>0</v>
          </cell>
          <cell r="AM1840">
            <v>0</v>
          </cell>
          <cell r="AN1840">
            <v>0</v>
          </cell>
          <cell r="AO1840">
            <v>0</v>
          </cell>
          <cell r="AP1840">
            <v>0</v>
          </cell>
          <cell r="AT1840">
            <v>0</v>
          </cell>
          <cell r="AU1840">
            <v>0</v>
          </cell>
          <cell r="AV1840">
            <v>0</v>
          </cell>
          <cell r="AW1840">
            <v>0</v>
          </cell>
          <cell r="AX1840">
            <v>0</v>
          </cell>
          <cell r="AY1840">
            <v>0</v>
          </cell>
          <cell r="AZ1840">
            <v>0</v>
          </cell>
          <cell r="BA1840">
            <v>0</v>
          </cell>
          <cell r="BB1840">
            <v>0</v>
          </cell>
          <cell r="BD1840">
            <v>0</v>
          </cell>
          <cell r="BE1840">
            <v>0</v>
          </cell>
          <cell r="BG1840">
            <v>0</v>
          </cell>
          <cell r="BH1840">
            <v>0</v>
          </cell>
          <cell r="BI1840">
            <v>0</v>
          </cell>
        </row>
        <row r="1841">
          <cell r="F1841">
            <v>0</v>
          </cell>
          <cell r="K1841">
            <v>0</v>
          </cell>
          <cell r="L1841">
            <v>0</v>
          </cell>
          <cell r="M1841">
            <v>0</v>
          </cell>
          <cell r="N1841">
            <v>0</v>
          </cell>
          <cell r="O1841">
            <v>0</v>
          </cell>
          <cell r="P1841">
            <v>0</v>
          </cell>
          <cell r="Q1841">
            <v>0</v>
          </cell>
          <cell r="R1841">
            <v>0</v>
          </cell>
          <cell r="S1841">
            <v>0</v>
          </cell>
          <cell r="T1841">
            <v>0</v>
          </cell>
          <cell r="U1841">
            <v>0</v>
          </cell>
          <cell r="V1841">
            <v>0</v>
          </cell>
          <cell r="X1841">
            <v>0</v>
          </cell>
          <cell r="Y1841">
            <v>0</v>
          </cell>
          <cell r="Z1841">
            <v>0</v>
          </cell>
          <cell r="AA1841">
            <v>0</v>
          </cell>
          <cell r="AB1841">
            <v>0</v>
          </cell>
          <cell r="AC1841">
            <v>0</v>
          </cell>
          <cell r="AD1841">
            <v>0</v>
          </cell>
          <cell r="AE1841">
            <v>0</v>
          </cell>
          <cell r="AF1841">
            <v>0</v>
          </cell>
          <cell r="AG1841">
            <v>0</v>
          </cell>
          <cell r="AH1841">
            <v>0</v>
          </cell>
          <cell r="AI1841">
            <v>0</v>
          </cell>
          <cell r="AJ1841">
            <v>0</v>
          </cell>
          <cell r="AK1841">
            <v>0</v>
          </cell>
          <cell r="AL1841">
            <v>0</v>
          </cell>
          <cell r="AM1841">
            <v>0</v>
          </cell>
          <cell r="AN1841">
            <v>0</v>
          </cell>
          <cell r="AO1841">
            <v>0</v>
          </cell>
          <cell r="AP1841">
            <v>0</v>
          </cell>
          <cell r="AT1841">
            <v>0</v>
          </cell>
          <cell r="AU1841">
            <v>0</v>
          </cell>
          <cell r="AV1841">
            <v>0</v>
          </cell>
          <cell r="AW1841">
            <v>0</v>
          </cell>
          <cell r="AX1841">
            <v>0</v>
          </cell>
          <cell r="AY1841">
            <v>0</v>
          </cell>
          <cell r="AZ1841">
            <v>0</v>
          </cell>
          <cell r="BA1841">
            <v>0</v>
          </cell>
          <cell r="BB1841">
            <v>0</v>
          </cell>
          <cell r="BD1841">
            <v>0</v>
          </cell>
          <cell r="BE1841">
            <v>0</v>
          </cell>
          <cell r="BG1841">
            <v>0</v>
          </cell>
          <cell r="BH1841">
            <v>0</v>
          </cell>
          <cell r="BI1841">
            <v>0</v>
          </cell>
        </row>
        <row r="1843">
          <cell r="F1843">
            <v>1752469.93</v>
          </cell>
          <cell r="K1843">
            <v>0</v>
          </cell>
          <cell r="L1843">
            <v>0</v>
          </cell>
          <cell r="M1843">
            <v>0</v>
          </cell>
          <cell r="N1843">
            <v>0</v>
          </cell>
          <cell r="O1843">
            <v>0</v>
          </cell>
          <cell r="P1843">
            <v>0</v>
          </cell>
          <cell r="Q1843">
            <v>0</v>
          </cell>
          <cell r="R1843">
            <v>0</v>
          </cell>
          <cell r="S1843">
            <v>0</v>
          </cell>
          <cell r="T1843">
            <v>0</v>
          </cell>
          <cell r="U1843">
            <v>0</v>
          </cell>
          <cell r="V1843">
            <v>0</v>
          </cell>
          <cell r="X1843">
            <v>0</v>
          </cell>
          <cell r="Y1843">
            <v>0</v>
          </cell>
          <cell r="Z1843">
            <v>0</v>
          </cell>
          <cell r="AA1843">
            <v>0</v>
          </cell>
          <cell r="AB1843">
            <v>0</v>
          </cell>
          <cell r="AC1843">
            <v>0</v>
          </cell>
          <cell r="AD1843">
            <v>0</v>
          </cell>
          <cell r="AE1843">
            <v>0</v>
          </cell>
          <cell r="AF1843">
            <v>0</v>
          </cell>
          <cell r="AG1843">
            <v>0</v>
          </cell>
          <cell r="AH1843">
            <v>0</v>
          </cell>
          <cell r="AI1843">
            <v>0</v>
          </cell>
          <cell r="AJ1843">
            <v>0</v>
          </cell>
          <cell r="AK1843">
            <v>0</v>
          </cell>
          <cell r="AL1843">
            <v>0</v>
          </cell>
          <cell r="AM1843">
            <v>0</v>
          </cell>
          <cell r="AN1843">
            <v>0</v>
          </cell>
          <cell r="AO1843">
            <v>0</v>
          </cell>
          <cell r="AP1843">
            <v>0</v>
          </cell>
          <cell r="AT1843">
            <v>0</v>
          </cell>
          <cell r="AU1843">
            <v>0</v>
          </cell>
          <cell r="AV1843">
            <v>0</v>
          </cell>
          <cell r="AW1843">
            <v>0</v>
          </cell>
          <cell r="AX1843">
            <v>0</v>
          </cell>
          <cell r="AY1843">
            <v>0</v>
          </cell>
          <cell r="AZ1843">
            <v>0</v>
          </cell>
          <cell r="BA1843">
            <v>0</v>
          </cell>
          <cell r="BB1843">
            <v>0</v>
          </cell>
          <cell r="BD1843">
            <v>0</v>
          </cell>
          <cell r="BE1843">
            <v>1752469.93</v>
          </cell>
          <cell r="BG1843">
            <v>0</v>
          </cell>
          <cell r="BH1843">
            <v>0</v>
          </cell>
          <cell r="BI1843">
            <v>0</v>
          </cell>
        </row>
        <row r="1844">
          <cell r="F1844">
            <v>17524.6993</v>
          </cell>
          <cell r="K1844">
            <v>0</v>
          </cell>
          <cell r="L1844">
            <v>0</v>
          </cell>
          <cell r="M1844">
            <v>0</v>
          </cell>
          <cell r="N1844">
            <v>0</v>
          </cell>
          <cell r="O1844">
            <v>0</v>
          </cell>
          <cell r="P1844">
            <v>0</v>
          </cell>
          <cell r="Q1844">
            <v>0</v>
          </cell>
          <cell r="R1844">
            <v>0</v>
          </cell>
          <cell r="S1844">
            <v>0</v>
          </cell>
          <cell r="T1844">
            <v>0</v>
          </cell>
          <cell r="U1844">
            <v>0</v>
          </cell>
          <cell r="V1844">
            <v>0</v>
          </cell>
          <cell r="X1844">
            <v>0</v>
          </cell>
          <cell r="Y1844">
            <v>0</v>
          </cell>
          <cell r="Z1844">
            <v>0</v>
          </cell>
          <cell r="AA1844">
            <v>0</v>
          </cell>
          <cell r="AB1844">
            <v>0</v>
          </cell>
          <cell r="AC1844">
            <v>0</v>
          </cell>
          <cell r="AD1844">
            <v>0</v>
          </cell>
          <cell r="AE1844">
            <v>0</v>
          </cell>
          <cell r="AF1844">
            <v>0</v>
          </cell>
          <cell r="AG1844">
            <v>0</v>
          </cell>
          <cell r="AH1844">
            <v>0</v>
          </cell>
          <cell r="AI1844">
            <v>0</v>
          </cell>
          <cell r="AJ1844">
            <v>0</v>
          </cell>
          <cell r="AK1844">
            <v>0</v>
          </cell>
          <cell r="AL1844">
            <v>0</v>
          </cell>
          <cell r="AM1844">
            <v>0</v>
          </cell>
          <cell r="AN1844">
            <v>0</v>
          </cell>
          <cell r="AO1844">
            <v>0</v>
          </cell>
          <cell r="AP1844">
            <v>0</v>
          </cell>
          <cell r="AT1844">
            <v>0</v>
          </cell>
          <cell r="AU1844">
            <v>0</v>
          </cell>
          <cell r="AV1844">
            <v>0</v>
          </cell>
          <cell r="AW1844">
            <v>0</v>
          </cell>
          <cell r="AX1844">
            <v>0</v>
          </cell>
          <cell r="AY1844">
            <v>0</v>
          </cell>
          <cell r="AZ1844">
            <v>0</v>
          </cell>
          <cell r="BA1844">
            <v>0</v>
          </cell>
          <cell r="BB1844">
            <v>0</v>
          </cell>
          <cell r="BD1844">
            <v>0</v>
          </cell>
          <cell r="BE1844">
            <v>0</v>
          </cell>
          <cell r="BG1844">
            <v>0</v>
          </cell>
          <cell r="BH1844">
            <v>0</v>
          </cell>
          <cell r="BI1844">
            <v>0</v>
          </cell>
        </row>
        <row r="1845">
          <cell r="F1845">
            <v>0</v>
          </cell>
          <cell r="K1845">
            <v>0</v>
          </cell>
          <cell r="L1845">
            <v>0</v>
          </cell>
          <cell r="M1845">
            <v>0</v>
          </cell>
          <cell r="N1845">
            <v>0</v>
          </cell>
          <cell r="O1845">
            <v>0</v>
          </cell>
          <cell r="P1845">
            <v>0</v>
          </cell>
          <cell r="Q1845">
            <v>0</v>
          </cell>
          <cell r="R1845">
            <v>0</v>
          </cell>
          <cell r="S1845">
            <v>0</v>
          </cell>
          <cell r="T1845">
            <v>0</v>
          </cell>
          <cell r="U1845">
            <v>0</v>
          </cell>
          <cell r="V1845">
            <v>0</v>
          </cell>
          <cell r="X1845">
            <v>0</v>
          </cell>
          <cell r="Y1845">
            <v>0</v>
          </cell>
          <cell r="Z1845">
            <v>0</v>
          </cell>
          <cell r="AA1845">
            <v>0</v>
          </cell>
          <cell r="AB1845">
            <v>0</v>
          </cell>
          <cell r="AC1845">
            <v>0</v>
          </cell>
          <cell r="AD1845">
            <v>0</v>
          </cell>
          <cell r="AE1845">
            <v>0</v>
          </cell>
          <cell r="AF1845">
            <v>0</v>
          </cell>
          <cell r="AG1845">
            <v>0</v>
          </cell>
          <cell r="AH1845">
            <v>0</v>
          </cell>
          <cell r="AI1845">
            <v>0</v>
          </cell>
          <cell r="AJ1845">
            <v>0</v>
          </cell>
          <cell r="AK1845">
            <v>0</v>
          </cell>
          <cell r="AL1845">
            <v>0</v>
          </cell>
          <cell r="AM1845">
            <v>0</v>
          </cell>
          <cell r="AN1845">
            <v>0</v>
          </cell>
          <cell r="AO1845">
            <v>0</v>
          </cell>
          <cell r="AP1845">
            <v>0</v>
          </cell>
          <cell r="AT1845">
            <v>0</v>
          </cell>
          <cell r="AU1845">
            <v>0</v>
          </cell>
          <cell r="AV1845">
            <v>0</v>
          </cell>
          <cell r="AW1845">
            <v>0</v>
          </cell>
          <cell r="AX1845">
            <v>0</v>
          </cell>
          <cell r="AY1845">
            <v>0</v>
          </cell>
          <cell r="AZ1845">
            <v>0</v>
          </cell>
          <cell r="BA1845">
            <v>0</v>
          </cell>
          <cell r="BB1845">
            <v>0</v>
          </cell>
          <cell r="BD1845">
            <v>0</v>
          </cell>
          <cell r="BE1845">
            <v>0</v>
          </cell>
          <cell r="BG1845">
            <v>0</v>
          </cell>
          <cell r="BH1845">
            <v>0</v>
          </cell>
          <cell r="BI1845">
            <v>0</v>
          </cell>
        </row>
        <row r="1847">
          <cell r="F1847">
            <v>7389910.6500000004</v>
          </cell>
          <cell r="K1847">
            <v>0</v>
          </cell>
          <cell r="L1847">
            <v>0</v>
          </cell>
          <cell r="M1847">
            <v>0</v>
          </cell>
          <cell r="N1847">
            <v>0</v>
          </cell>
          <cell r="O1847">
            <v>0</v>
          </cell>
          <cell r="P1847">
            <v>0</v>
          </cell>
          <cell r="Q1847">
            <v>0</v>
          </cell>
          <cell r="R1847">
            <v>0</v>
          </cell>
          <cell r="S1847">
            <v>0</v>
          </cell>
          <cell r="T1847">
            <v>0</v>
          </cell>
          <cell r="U1847">
            <v>0</v>
          </cell>
          <cell r="V1847">
            <v>0</v>
          </cell>
          <cell r="X1847">
            <v>0</v>
          </cell>
          <cell r="Y1847">
            <v>0</v>
          </cell>
          <cell r="Z1847">
            <v>0</v>
          </cell>
          <cell r="AA1847">
            <v>0</v>
          </cell>
          <cell r="AB1847">
            <v>0</v>
          </cell>
          <cell r="AC1847">
            <v>0</v>
          </cell>
          <cell r="AD1847">
            <v>0</v>
          </cell>
          <cell r="AE1847">
            <v>0</v>
          </cell>
          <cell r="AF1847">
            <v>0</v>
          </cell>
          <cell r="AG1847">
            <v>0</v>
          </cell>
          <cell r="AH1847">
            <v>0</v>
          </cell>
          <cell r="AI1847">
            <v>0</v>
          </cell>
          <cell r="AJ1847">
            <v>0</v>
          </cell>
          <cell r="AK1847">
            <v>0</v>
          </cell>
          <cell r="AL1847">
            <v>0</v>
          </cell>
          <cell r="AM1847">
            <v>0</v>
          </cell>
          <cell r="AN1847">
            <v>0</v>
          </cell>
          <cell r="AO1847">
            <v>0</v>
          </cell>
          <cell r="AP1847">
            <v>0</v>
          </cell>
          <cell r="AT1847">
            <v>0</v>
          </cell>
          <cell r="AU1847">
            <v>0</v>
          </cell>
          <cell r="AV1847">
            <v>0</v>
          </cell>
          <cell r="AW1847">
            <v>0</v>
          </cell>
          <cell r="AX1847">
            <v>0</v>
          </cell>
          <cell r="AY1847">
            <v>0</v>
          </cell>
          <cell r="AZ1847">
            <v>0</v>
          </cell>
          <cell r="BA1847">
            <v>0</v>
          </cell>
          <cell r="BB1847">
            <v>7389910.6500000004</v>
          </cell>
          <cell r="BD1847">
            <v>0</v>
          </cell>
          <cell r="BE1847">
            <v>0</v>
          </cell>
          <cell r="BG1847">
            <v>0</v>
          </cell>
          <cell r="BH1847">
            <v>0</v>
          </cell>
          <cell r="BI1847">
            <v>0</v>
          </cell>
        </row>
        <row r="1848">
          <cell r="F1848">
            <v>73899.106500000009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  <cell r="O1848">
            <v>0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  <cell r="T1848">
            <v>0</v>
          </cell>
          <cell r="U1848">
            <v>0</v>
          </cell>
          <cell r="V1848">
            <v>0</v>
          </cell>
          <cell r="X1848">
            <v>0</v>
          </cell>
          <cell r="Y1848">
            <v>0</v>
          </cell>
          <cell r="Z1848">
            <v>0</v>
          </cell>
          <cell r="AA1848">
            <v>0</v>
          </cell>
          <cell r="AB1848">
            <v>0</v>
          </cell>
          <cell r="AC1848">
            <v>0</v>
          </cell>
          <cell r="AD1848">
            <v>0</v>
          </cell>
          <cell r="AE1848">
            <v>0</v>
          </cell>
          <cell r="AF1848">
            <v>0</v>
          </cell>
          <cell r="AG1848">
            <v>0</v>
          </cell>
          <cell r="AH1848">
            <v>0</v>
          </cell>
          <cell r="AI1848">
            <v>0</v>
          </cell>
          <cell r="AJ1848">
            <v>0</v>
          </cell>
          <cell r="AK1848">
            <v>0</v>
          </cell>
          <cell r="AL1848">
            <v>0</v>
          </cell>
          <cell r="AM1848">
            <v>0</v>
          </cell>
          <cell r="AN1848">
            <v>0</v>
          </cell>
          <cell r="AO1848">
            <v>0</v>
          </cell>
          <cell r="AP1848">
            <v>0</v>
          </cell>
          <cell r="AT1848">
            <v>0</v>
          </cell>
          <cell r="AU1848">
            <v>0</v>
          </cell>
          <cell r="AV1848">
            <v>0</v>
          </cell>
          <cell r="AW1848">
            <v>0</v>
          </cell>
          <cell r="AX1848">
            <v>0</v>
          </cell>
          <cell r="AY1848">
            <v>0</v>
          </cell>
          <cell r="AZ1848">
            <v>0</v>
          </cell>
          <cell r="BA1848">
            <v>0</v>
          </cell>
          <cell r="BB1848">
            <v>0</v>
          </cell>
          <cell r="BD1848">
            <v>0</v>
          </cell>
          <cell r="BE1848">
            <v>0</v>
          </cell>
          <cell r="BG1848">
            <v>0</v>
          </cell>
          <cell r="BH1848">
            <v>0</v>
          </cell>
          <cell r="BI1848">
            <v>0</v>
          </cell>
        </row>
        <row r="1849">
          <cell r="F1849">
            <v>0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  <cell r="O1849">
            <v>0</v>
          </cell>
          <cell r="P1849">
            <v>0</v>
          </cell>
          <cell r="Q1849">
            <v>0</v>
          </cell>
          <cell r="R1849">
            <v>0</v>
          </cell>
          <cell r="S1849">
            <v>0</v>
          </cell>
          <cell r="T1849">
            <v>0</v>
          </cell>
          <cell r="U1849">
            <v>0</v>
          </cell>
          <cell r="V1849">
            <v>0</v>
          </cell>
          <cell r="X1849">
            <v>0</v>
          </cell>
          <cell r="Y1849">
            <v>0</v>
          </cell>
          <cell r="Z1849">
            <v>0</v>
          </cell>
          <cell r="AA1849">
            <v>0</v>
          </cell>
          <cell r="AB1849">
            <v>0</v>
          </cell>
          <cell r="AC1849">
            <v>0</v>
          </cell>
          <cell r="AD1849">
            <v>0</v>
          </cell>
          <cell r="AE1849">
            <v>0</v>
          </cell>
          <cell r="AF1849">
            <v>0</v>
          </cell>
          <cell r="AG1849">
            <v>0</v>
          </cell>
          <cell r="AH1849">
            <v>0</v>
          </cell>
          <cell r="AI1849">
            <v>0</v>
          </cell>
          <cell r="AJ1849">
            <v>0</v>
          </cell>
          <cell r="AK1849">
            <v>0</v>
          </cell>
          <cell r="AL1849">
            <v>0</v>
          </cell>
          <cell r="AM1849">
            <v>0</v>
          </cell>
          <cell r="AN1849">
            <v>0</v>
          </cell>
          <cell r="AO1849">
            <v>0</v>
          </cell>
          <cell r="AP1849">
            <v>0</v>
          </cell>
          <cell r="AT1849">
            <v>0</v>
          </cell>
          <cell r="AU1849">
            <v>0</v>
          </cell>
          <cell r="AV1849">
            <v>0</v>
          </cell>
          <cell r="AW1849">
            <v>0</v>
          </cell>
          <cell r="AX1849">
            <v>0</v>
          </cell>
          <cell r="AY1849">
            <v>0</v>
          </cell>
          <cell r="AZ1849">
            <v>0</v>
          </cell>
          <cell r="BA1849">
            <v>0</v>
          </cell>
          <cell r="BB1849">
            <v>0</v>
          </cell>
          <cell r="BD1849">
            <v>0</v>
          </cell>
          <cell r="BE1849">
            <v>0</v>
          </cell>
          <cell r="BG1849">
            <v>0</v>
          </cell>
          <cell r="BH1849">
            <v>0</v>
          </cell>
          <cell r="BI1849">
            <v>0</v>
          </cell>
        </row>
        <row r="1851">
          <cell r="F1851">
            <v>2355593.46</v>
          </cell>
          <cell r="K1851">
            <v>0</v>
          </cell>
          <cell r="L1851">
            <v>0</v>
          </cell>
          <cell r="M1851">
            <v>0</v>
          </cell>
          <cell r="N1851">
            <v>0</v>
          </cell>
          <cell r="O1851">
            <v>0</v>
          </cell>
          <cell r="P1851">
            <v>0</v>
          </cell>
          <cell r="Q1851">
            <v>0</v>
          </cell>
          <cell r="R1851">
            <v>0</v>
          </cell>
          <cell r="S1851">
            <v>0</v>
          </cell>
          <cell r="T1851">
            <v>0</v>
          </cell>
          <cell r="U1851">
            <v>0</v>
          </cell>
          <cell r="V1851">
            <v>0</v>
          </cell>
          <cell r="X1851">
            <v>0</v>
          </cell>
          <cell r="Y1851">
            <v>0</v>
          </cell>
          <cell r="Z1851">
            <v>0</v>
          </cell>
          <cell r="AA1851">
            <v>0</v>
          </cell>
          <cell r="AB1851">
            <v>0</v>
          </cell>
          <cell r="AC1851">
            <v>0</v>
          </cell>
          <cell r="AD1851">
            <v>0</v>
          </cell>
          <cell r="AE1851">
            <v>0</v>
          </cell>
          <cell r="AF1851">
            <v>0</v>
          </cell>
          <cell r="AG1851">
            <v>0</v>
          </cell>
          <cell r="AH1851">
            <v>0</v>
          </cell>
          <cell r="AI1851">
            <v>0</v>
          </cell>
          <cell r="AJ1851">
            <v>0</v>
          </cell>
          <cell r="AK1851">
            <v>0</v>
          </cell>
          <cell r="AL1851">
            <v>0</v>
          </cell>
          <cell r="AM1851">
            <v>0</v>
          </cell>
          <cell r="AN1851">
            <v>0</v>
          </cell>
          <cell r="AO1851">
            <v>0</v>
          </cell>
          <cell r="AP1851">
            <v>0</v>
          </cell>
          <cell r="AT1851">
            <v>0</v>
          </cell>
          <cell r="AU1851">
            <v>0</v>
          </cell>
          <cell r="AV1851">
            <v>0</v>
          </cell>
          <cell r="AW1851">
            <v>0</v>
          </cell>
          <cell r="AX1851">
            <v>0</v>
          </cell>
          <cell r="AY1851">
            <v>0</v>
          </cell>
          <cell r="AZ1851">
            <v>0</v>
          </cell>
          <cell r="BA1851">
            <v>0</v>
          </cell>
          <cell r="BB1851">
            <v>0</v>
          </cell>
          <cell r="BD1851">
            <v>2355593.46</v>
          </cell>
          <cell r="BE1851">
            <v>0</v>
          </cell>
          <cell r="BG1851">
            <v>0</v>
          </cell>
          <cell r="BH1851">
            <v>0</v>
          </cell>
          <cell r="BI1851">
            <v>0</v>
          </cell>
        </row>
        <row r="1852">
          <cell r="F1852">
            <v>23555.934600000001</v>
          </cell>
          <cell r="K1852">
            <v>0</v>
          </cell>
          <cell r="L1852">
            <v>0</v>
          </cell>
          <cell r="M1852">
            <v>0</v>
          </cell>
          <cell r="N1852">
            <v>0</v>
          </cell>
          <cell r="O1852">
            <v>0</v>
          </cell>
          <cell r="P1852">
            <v>0</v>
          </cell>
          <cell r="Q1852">
            <v>0</v>
          </cell>
          <cell r="R1852">
            <v>0</v>
          </cell>
          <cell r="S1852">
            <v>0</v>
          </cell>
          <cell r="T1852">
            <v>0</v>
          </cell>
          <cell r="U1852">
            <v>0</v>
          </cell>
          <cell r="V1852">
            <v>0</v>
          </cell>
          <cell r="X1852">
            <v>0</v>
          </cell>
          <cell r="Y1852">
            <v>0</v>
          </cell>
          <cell r="Z1852">
            <v>0</v>
          </cell>
          <cell r="AA1852">
            <v>0</v>
          </cell>
          <cell r="AB1852">
            <v>0</v>
          </cell>
          <cell r="AC1852">
            <v>0</v>
          </cell>
          <cell r="AD1852">
            <v>0</v>
          </cell>
          <cell r="AE1852">
            <v>0</v>
          </cell>
          <cell r="AF1852">
            <v>0</v>
          </cell>
          <cell r="AG1852">
            <v>0</v>
          </cell>
          <cell r="AH1852">
            <v>0</v>
          </cell>
          <cell r="AI1852">
            <v>0</v>
          </cell>
          <cell r="AJ1852">
            <v>0</v>
          </cell>
          <cell r="AK1852">
            <v>0</v>
          </cell>
          <cell r="AL1852">
            <v>0</v>
          </cell>
          <cell r="AM1852">
            <v>0</v>
          </cell>
          <cell r="AN1852">
            <v>0</v>
          </cell>
          <cell r="AO1852">
            <v>0</v>
          </cell>
          <cell r="AP1852">
            <v>0</v>
          </cell>
          <cell r="AT1852">
            <v>0</v>
          </cell>
          <cell r="AU1852">
            <v>0</v>
          </cell>
          <cell r="AV1852">
            <v>0</v>
          </cell>
          <cell r="AW1852">
            <v>0</v>
          </cell>
          <cell r="AX1852">
            <v>0</v>
          </cell>
          <cell r="AY1852">
            <v>0</v>
          </cell>
          <cell r="AZ1852">
            <v>0</v>
          </cell>
          <cell r="BA1852">
            <v>0</v>
          </cell>
          <cell r="BB1852">
            <v>0</v>
          </cell>
          <cell r="BD1852">
            <v>0</v>
          </cell>
          <cell r="BE1852">
            <v>0</v>
          </cell>
          <cell r="BG1852">
            <v>0</v>
          </cell>
          <cell r="BH1852">
            <v>0</v>
          </cell>
          <cell r="BI1852">
            <v>0</v>
          </cell>
        </row>
        <row r="1853">
          <cell r="F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0</v>
          </cell>
          <cell r="P1853">
            <v>0</v>
          </cell>
          <cell r="Q1853">
            <v>0</v>
          </cell>
          <cell r="R1853">
            <v>0</v>
          </cell>
          <cell r="S1853">
            <v>0</v>
          </cell>
          <cell r="T1853">
            <v>0</v>
          </cell>
          <cell r="U1853">
            <v>0</v>
          </cell>
          <cell r="V1853">
            <v>0</v>
          </cell>
          <cell r="X1853">
            <v>0</v>
          </cell>
          <cell r="Y1853">
            <v>0</v>
          </cell>
          <cell r="Z1853">
            <v>0</v>
          </cell>
          <cell r="AA1853">
            <v>0</v>
          </cell>
          <cell r="AB1853">
            <v>0</v>
          </cell>
          <cell r="AC1853">
            <v>0</v>
          </cell>
          <cell r="AD1853">
            <v>0</v>
          </cell>
          <cell r="AE1853">
            <v>0</v>
          </cell>
          <cell r="AF1853">
            <v>0</v>
          </cell>
          <cell r="AG1853">
            <v>0</v>
          </cell>
          <cell r="AH1853">
            <v>0</v>
          </cell>
          <cell r="AI1853">
            <v>0</v>
          </cell>
          <cell r="AJ1853">
            <v>0</v>
          </cell>
          <cell r="AK1853">
            <v>0</v>
          </cell>
          <cell r="AL1853">
            <v>0</v>
          </cell>
          <cell r="AM1853">
            <v>0</v>
          </cell>
          <cell r="AN1853">
            <v>0</v>
          </cell>
          <cell r="AO1853">
            <v>0</v>
          </cell>
          <cell r="AP1853">
            <v>0</v>
          </cell>
          <cell r="AT1853">
            <v>0</v>
          </cell>
          <cell r="AU1853">
            <v>0</v>
          </cell>
          <cell r="AV1853">
            <v>0</v>
          </cell>
          <cell r="AW1853">
            <v>0</v>
          </cell>
          <cell r="AX1853">
            <v>0</v>
          </cell>
          <cell r="AY1853">
            <v>0</v>
          </cell>
          <cell r="AZ1853">
            <v>0</v>
          </cell>
          <cell r="BA1853">
            <v>0</v>
          </cell>
          <cell r="BB1853">
            <v>0</v>
          </cell>
          <cell r="BD1853">
            <v>0</v>
          </cell>
          <cell r="BE1853">
            <v>0</v>
          </cell>
          <cell r="BG1853">
            <v>0</v>
          </cell>
          <cell r="BH1853">
            <v>0</v>
          </cell>
          <cell r="BI1853">
            <v>0</v>
          </cell>
        </row>
        <row r="1855">
          <cell r="F1855">
            <v>3404801.21</v>
          </cell>
          <cell r="K1855">
            <v>0</v>
          </cell>
          <cell r="L1855">
            <v>0</v>
          </cell>
          <cell r="M1855">
            <v>0</v>
          </cell>
          <cell r="N1855">
            <v>0</v>
          </cell>
          <cell r="O1855">
            <v>0</v>
          </cell>
          <cell r="P1855">
            <v>0</v>
          </cell>
          <cell r="Q1855">
            <v>0</v>
          </cell>
          <cell r="R1855">
            <v>0</v>
          </cell>
          <cell r="S1855">
            <v>0</v>
          </cell>
          <cell r="T1855">
            <v>0</v>
          </cell>
          <cell r="U1855">
            <v>0</v>
          </cell>
          <cell r="V1855">
            <v>0</v>
          </cell>
          <cell r="X1855">
            <v>0</v>
          </cell>
          <cell r="Y1855">
            <v>0</v>
          </cell>
          <cell r="Z1855">
            <v>0</v>
          </cell>
          <cell r="AA1855">
            <v>0</v>
          </cell>
          <cell r="AB1855">
            <v>0</v>
          </cell>
          <cell r="AC1855">
            <v>0</v>
          </cell>
          <cell r="AD1855">
            <v>0</v>
          </cell>
          <cell r="AE1855">
            <v>0</v>
          </cell>
          <cell r="AF1855">
            <v>0</v>
          </cell>
          <cell r="AG1855">
            <v>0</v>
          </cell>
          <cell r="AH1855">
            <v>0</v>
          </cell>
          <cell r="AI1855">
            <v>0</v>
          </cell>
          <cell r="AJ1855">
            <v>0</v>
          </cell>
          <cell r="AK1855">
            <v>0</v>
          </cell>
          <cell r="AL1855">
            <v>0</v>
          </cell>
          <cell r="AM1855">
            <v>0</v>
          </cell>
          <cell r="AN1855">
            <v>0</v>
          </cell>
          <cell r="AO1855">
            <v>0</v>
          </cell>
          <cell r="AP1855">
            <v>0</v>
          </cell>
          <cell r="AT1855">
            <v>0</v>
          </cell>
          <cell r="AU1855">
            <v>0</v>
          </cell>
          <cell r="AV1855">
            <v>0</v>
          </cell>
          <cell r="AW1855">
            <v>0</v>
          </cell>
          <cell r="AX1855">
            <v>0</v>
          </cell>
          <cell r="AY1855">
            <v>0</v>
          </cell>
          <cell r="AZ1855">
            <v>0</v>
          </cell>
          <cell r="BA1855">
            <v>0</v>
          </cell>
          <cell r="BB1855">
            <v>0</v>
          </cell>
          <cell r="BD1855">
            <v>0</v>
          </cell>
          <cell r="BE1855">
            <v>0</v>
          </cell>
          <cell r="BG1855">
            <v>3404801.21</v>
          </cell>
          <cell r="BH1855">
            <v>0</v>
          </cell>
          <cell r="BI1855">
            <v>0</v>
          </cell>
        </row>
        <row r="1856">
          <cell r="F1856">
            <v>34048.0121</v>
          </cell>
          <cell r="K1856">
            <v>0</v>
          </cell>
          <cell r="L1856">
            <v>0</v>
          </cell>
          <cell r="M1856">
            <v>0</v>
          </cell>
          <cell r="N1856">
            <v>0</v>
          </cell>
          <cell r="O1856">
            <v>0</v>
          </cell>
          <cell r="P1856">
            <v>0</v>
          </cell>
          <cell r="Q1856">
            <v>0</v>
          </cell>
          <cell r="R1856">
            <v>0</v>
          </cell>
          <cell r="S1856">
            <v>0</v>
          </cell>
          <cell r="T1856">
            <v>0</v>
          </cell>
          <cell r="U1856">
            <v>0</v>
          </cell>
          <cell r="V1856">
            <v>0</v>
          </cell>
          <cell r="X1856">
            <v>0</v>
          </cell>
          <cell r="Y1856">
            <v>0</v>
          </cell>
          <cell r="Z1856">
            <v>0</v>
          </cell>
          <cell r="AA1856">
            <v>0</v>
          </cell>
          <cell r="AB1856">
            <v>0</v>
          </cell>
          <cell r="AC1856">
            <v>0</v>
          </cell>
          <cell r="AD1856">
            <v>0</v>
          </cell>
          <cell r="AE1856">
            <v>0</v>
          </cell>
          <cell r="AF1856">
            <v>0</v>
          </cell>
          <cell r="AG1856">
            <v>0</v>
          </cell>
          <cell r="AH1856">
            <v>0</v>
          </cell>
          <cell r="AI1856">
            <v>0</v>
          </cell>
          <cell r="AJ1856">
            <v>0</v>
          </cell>
          <cell r="AK1856">
            <v>0</v>
          </cell>
          <cell r="AL1856">
            <v>0</v>
          </cell>
          <cell r="AM1856">
            <v>0</v>
          </cell>
          <cell r="AN1856">
            <v>0</v>
          </cell>
          <cell r="AO1856">
            <v>0</v>
          </cell>
          <cell r="AP1856">
            <v>0</v>
          </cell>
          <cell r="AT1856">
            <v>0</v>
          </cell>
          <cell r="AU1856">
            <v>0</v>
          </cell>
          <cell r="AV1856">
            <v>0</v>
          </cell>
          <cell r="AW1856">
            <v>0</v>
          </cell>
          <cell r="AX1856">
            <v>0</v>
          </cell>
          <cell r="AY1856">
            <v>0</v>
          </cell>
          <cell r="AZ1856">
            <v>0</v>
          </cell>
          <cell r="BA1856">
            <v>0</v>
          </cell>
          <cell r="BB1856">
            <v>0</v>
          </cell>
          <cell r="BD1856">
            <v>0</v>
          </cell>
          <cell r="BE1856">
            <v>0</v>
          </cell>
          <cell r="BG1856">
            <v>0</v>
          </cell>
          <cell r="BH1856">
            <v>0</v>
          </cell>
          <cell r="BI1856">
            <v>0</v>
          </cell>
        </row>
        <row r="1857">
          <cell r="F1857">
            <v>0</v>
          </cell>
          <cell r="K1857">
            <v>0</v>
          </cell>
          <cell r="L1857">
            <v>0</v>
          </cell>
          <cell r="M1857">
            <v>0</v>
          </cell>
          <cell r="N1857">
            <v>0</v>
          </cell>
          <cell r="O1857">
            <v>0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  <cell r="T1857">
            <v>0</v>
          </cell>
          <cell r="U1857">
            <v>0</v>
          </cell>
          <cell r="V1857">
            <v>0</v>
          </cell>
          <cell r="X1857">
            <v>0</v>
          </cell>
          <cell r="Y1857">
            <v>0</v>
          </cell>
          <cell r="Z1857">
            <v>0</v>
          </cell>
          <cell r="AA1857">
            <v>0</v>
          </cell>
          <cell r="AB1857">
            <v>0</v>
          </cell>
          <cell r="AC1857">
            <v>0</v>
          </cell>
          <cell r="AD1857">
            <v>0</v>
          </cell>
          <cell r="AE1857">
            <v>0</v>
          </cell>
          <cell r="AF1857">
            <v>0</v>
          </cell>
          <cell r="AG1857">
            <v>0</v>
          </cell>
          <cell r="AH1857">
            <v>0</v>
          </cell>
          <cell r="AI1857">
            <v>0</v>
          </cell>
          <cell r="AJ1857">
            <v>0</v>
          </cell>
          <cell r="AK1857">
            <v>0</v>
          </cell>
          <cell r="AL1857">
            <v>0</v>
          </cell>
          <cell r="AM1857">
            <v>0</v>
          </cell>
          <cell r="AN1857">
            <v>0</v>
          </cell>
          <cell r="AO1857">
            <v>0</v>
          </cell>
          <cell r="AP1857">
            <v>0</v>
          </cell>
          <cell r="AT1857">
            <v>0</v>
          </cell>
          <cell r="AU1857">
            <v>0</v>
          </cell>
          <cell r="AV1857">
            <v>0</v>
          </cell>
          <cell r="AW1857">
            <v>0</v>
          </cell>
          <cell r="AX1857">
            <v>0</v>
          </cell>
          <cell r="AY1857">
            <v>0</v>
          </cell>
          <cell r="AZ1857">
            <v>0</v>
          </cell>
          <cell r="BA1857">
            <v>0</v>
          </cell>
          <cell r="BB1857">
            <v>0</v>
          </cell>
          <cell r="BD1857">
            <v>0</v>
          </cell>
          <cell r="BE1857">
            <v>0</v>
          </cell>
          <cell r="BG1857">
            <v>0</v>
          </cell>
          <cell r="BH1857">
            <v>0</v>
          </cell>
          <cell r="BI1857">
            <v>0</v>
          </cell>
        </row>
        <row r="1859">
          <cell r="F1859">
            <v>1043342.53</v>
          </cell>
          <cell r="K1859">
            <v>0</v>
          </cell>
          <cell r="L1859">
            <v>0</v>
          </cell>
          <cell r="M1859">
            <v>0</v>
          </cell>
          <cell r="N1859">
            <v>0</v>
          </cell>
          <cell r="O1859">
            <v>0</v>
          </cell>
          <cell r="P1859">
            <v>0</v>
          </cell>
          <cell r="Q1859">
            <v>0</v>
          </cell>
          <cell r="R1859">
            <v>0</v>
          </cell>
          <cell r="S1859">
            <v>0</v>
          </cell>
          <cell r="T1859">
            <v>0</v>
          </cell>
          <cell r="U1859">
            <v>0</v>
          </cell>
          <cell r="V1859">
            <v>0</v>
          </cell>
          <cell r="X1859">
            <v>0</v>
          </cell>
          <cell r="Y1859">
            <v>0</v>
          </cell>
          <cell r="Z1859">
            <v>0</v>
          </cell>
          <cell r="AA1859">
            <v>0</v>
          </cell>
          <cell r="AB1859">
            <v>0</v>
          </cell>
          <cell r="AC1859">
            <v>0</v>
          </cell>
          <cell r="AD1859">
            <v>0</v>
          </cell>
          <cell r="AE1859">
            <v>0</v>
          </cell>
          <cell r="AF1859">
            <v>0</v>
          </cell>
          <cell r="AG1859">
            <v>0</v>
          </cell>
          <cell r="AH1859">
            <v>0</v>
          </cell>
          <cell r="AI1859">
            <v>0</v>
          </cell>
          <cell r="AJ1859">
            <v>0</v>
          </cell>
          <cell r="AK1859">
            <v>0</v>
          </cell>
          <cell r="AL1859">
            <v>0</v>
          </cell>
          <cell r="AM1859">
            <v>0</v>
          </cell>
          <cell r="AT1859">
            <v>0</v>
          </cell>
          <cell r="AU1859">
            <v>0</v>
          </cell>
          <cell r="AV1859">
            <v>0</v>
          </cell>
          <cell r="AW1859">
            <v>0</v>
          </cell>
          <cell r="AX1859">
            <v>0</v>
          </cell>
          <cell r="AY1859">
            <v>0</v>
          </cell>
          <cell r="AZ1859">
            <v>0</v>
          </cell>
          <cell r="BA1859">
            <v>0</v>
          </cell>
          <cell r="BB1859">
            <v>0</v>
          </cell>
          <cell r="BE1859">
            <v>0</v>
          </cell>
          <cell r="BG1859">
            <v>0</v>
          </cell>
          <cell r="BH1859">
            <v>0</v>
          </cell>
          <cell r="BI1859">
            <v>0</v>
          </cell>
        </row>
        <row r="1860">
          <cell r="F1860">
            <v>10433.425300000001</v>
          </cell>
          <cell r="K1860">
            <v>0</v>
          </cell>
          <cell r="L1860">
            <v>0</v>
          </cell>
          <cell r="M1860">
            <v>0</v>
          </cell>
          <cell r="N1860">
            <v>0</v>
          </cell>
          <cell r="O1860">
            <v>0</v>
          </cell>
          <cell r="P1860">
            <v>0</v>
          </cell>
          <cell r="Q1860">
            <v>0</v>
          </cell>
          <cell r="R1860">
            <v>0</v>
          </cell>
          <cell r="S1860">
            <v>0</v>
          </cell>
          <cell r="T1860">
            <v>0</v>
          </cell>
          <cell r="U1860">
            <v>0</v>
          </cell>
          <cell r="V1860">
            <v>0</v>
          </cell>
          <cell r="X1860">
            <v>0</v>
          </cell>
          <cell r="Y1860">
            <v>0</v>
          </cell>
          <cell r="Z1860">
            <v>0</v>
          </cell>
          <cell r="AA1860">
            <v>0</v>
          </cell>
          <cell r="AB1860">
            <v>0</v>
          </cell>
          <cell r="AC1860">
            <v>0</v>
          </cell>
          <cell r="AD1860">
            <v>0</v>
          </cell>
          <cell r="AE1860">
            <v>0</v>
          </cell>
          <cell r="AF1860">
            <v>0</v>
          </cell>
          <cell r="AG1860">
            <v>0</v>
          </cell>
          <cell r="AH1860">
            <v>0</v>
          </cell>
          <cell r="AI1860">
            <v>0</v>
          </cell>
          <cell r="AJ1860">
            <v>0</v>
          </cell>
          <cell r="AK1860">
            <v>0</v>
          </cell>
          <cell r="AL1860">
            <v>0</v>
          </cell>
          <cell r="AM1860">
            <v>0</v>
          </cell>
          <cell r="AT1860">
            <v>0</v>
          </cell>
          <cell r="AU1860">
            <v>0</v>
          </cell>
          <cell r="AV1860">
            <v>0</v>
          </cell>
          <cell r="AW1860">
            <v>0</v>
          </cell>
          <cell r="AX1860">
            <v>0</v>
          </cell>
          <cell r="AY1860">
            <v>0</v>
          </cell>
          <cell r="AZ1860">
            <v>0</v>
          </cell>
          <cell r="BA1860">
            <v>0</v>
          </cell>
          <cell r="BB1860">
            <v>0</v>
          </cell>
          <cell r="BE1860">
            <v>0</v>
          </cell>
          <cell r="BG1860">
            <v>0</v>
          </cell>
          <cell r="BH1860">
            <v>0</v>
          </cell>
          <cell r="BI1860">
            <v>0</v>
          </cell>
        </row>
        <row r="1861">
          <cell r="F1861">
            <v>0</v>
          </cell>
          <cell r="K1861">
            <v>0</v>
          </cell>
          <cell r="L1861">
            <v>0</v>
          </cell>
          <cell r="M1861">
            <v>0</v>
          </cell>
          <cell r="N1861">
            <v>0</v>
          </cell>
          <cell r="O1861">
            <v>0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  <cell r="T1861">
            <v>0</v>
          </cell>
          <cell r="U1861">
            <v>0</v>
          </cell>
          <cell r="V1861">
            <v>0</v>
          </cell>
          <cell r="X1861">
            <v>0</v>
          </cell>
          <cell r="Y1861">
            <v>0</v>
          </cell>
          <cell r="Z1861">
            <v>0</v>
          </cell>
          <cell r="AA1861">
            <v>0</v>
          </cell>
          <cell r="AB1861">
            <v>0</v>
          </cell>
          <cell r="AC1861">
            <v>0</v>
          </cell>
          <cell r="AD1861">
            <v>0</v>
          </cell>
          <cell r="AE1861">
            <v>0</v>
          </cell>
          <cell r="AF1861">
            <v>0</v>
          </cell>
          <cell r="AG1861">
            <v>0</v>
          </cell>
          <cell r="AH1861">
            <v>0</v>
          </cell>
          <cell r="AI1861">
            <v>0</v>
          </cell>
          <cell r="AJ1861">
            <v>0</v>
          </cell>
          <cell r="AK1861">
            <v>0</v>
          </cell>
          <cell r="AL1861">
            <v>0</v>
          </cell>
          <cell r="AM1861">
            <v>0</v>
          </cell>
          <cell r="AT1861">
            <v>0</v>
          </cell>
          <cell r="AU1861">
            <v>0</v>
          </cell>
          <cell r="AV1861">
            <v>0</v>
          </cell>
          <cell r="AW1861">
            <v>0</v>
          </cell>
          <cell r="AX1861">
            <v>0</v>
          </cell>
          <cell r="AY1861">
            <v>0</v>
          </cell>
          <cell r="AZ1861">
            <v>0</v>
          </cell>
          <cell r="BA1861">
            <v>0</v>
          </cell>
          <cell r="BB1861">
            <v>0</v>
          </cell>
          <cell r="BE1861">
            <v>0</v>
          </cell>
          <cell r="BG1861">
            <v>0</v>
          </cell>
          <cell r="BH1861">
            <v>0</v>
          </cell>
          <cell r="BI1861">
            <v>0</v>
          </cell>
        </row>
        <row r="1863">
          <cell r="F1863">
            <v>1267905.51</v>
          </cell>
          <cell r="K1863">
            <v>0</v>
          </cell>
          <cell r="L1863">
            <v>0</v>
          </cell>
          <cell r="M1863">
            <v>0</v>
          </cell>
          <cell r="N1863">
            <v>0</v>
          </cell>
          <cell r="O1863">
            <v>0</v>
          </cell>
          <cell r="P1863">
            <v>0</v>
          </cell>
          <cell r="Q1863">
            <v>0</v>
          </cell>
          <cell r="R1863">
            <v>0</v>
          </cell>
          <cell r="S1863">
            <v>0</v>
          </cell>
          <cell r="T1863">
            <v>0</v>
          </cell>
          <cell r="U1863">
            <v>0</v>
          </cell>
          <cell r="V1863">
            <v>0</v>
          </cell>
          <cell r="X1863">
            <v>0</v>
          </cell>
          <cell r="Y1863">
            <v>0</v>
          </cell>
          <cell r="Z1863">
            <v>0</v>
          </cell>
          <cell r="AA1863">
            <v>0</v>
          </cell>
          <cell r="AB1863">
            <v>0</v>
          </cell>
          <cell r="AC1863">
            <v>0</v>
          </cell>
          <cell r="AD1863">
            <v>0</v>
          </cell>
          <cell r="AE1863">
            <v>0</v>
          </cell>
          <cell r="AF1863">
            <v>0</v>
          </cell>
          <cell r="AG1863">
            <v>0</v>
          </cell>
          <cell r="AH1863">
            <v>0</v>
          </cell>
          <cell r="AI1863">
            <v>0</v>
          </cell>
          <cell r="AJ1863">
            <v>0</v>
          </cell>
          <cell r="AK1863">
            <v>0</v>
          </cell>
          <cell r="AL1863">
            <v>0</v>
          </cell>
          <cell r="AM1863">
            <v>0</v>
          </cell>
          <cell r="AT1863">
            <v>0</v>
          </cell>
          <cell r="AU1863">
            <v>0</v>
          </cell>
          <cell r="AV1863">
            <v>0</v>
          </cell>
          <cell r="AW1863">
            <v>1267905.51</v>
          </cell>
          <cell r="AX1863">
            <v>0</v>
          </cell>
          <cell r="AY1863">
            <v>0</v>
          </cell>
          <cell r="AZ1863">
            <v>0</v>
          </cell>
          <cell r="BA1863">
            <v>0</v>
          </cell>
          <cell r="BB1863">
            <v>0</v>
          </cell>
          <cell r="BE1863">
            <v>0</v>
          </cell>
          <cell r="BG1863">
            <v>0</v>
          </cell>
          <cell r="BH1863">
            <v>0</v>
          </cell>
          <cell r="BI1863">
            <v>0</v>
          </cell>
        </row>
        <row r="1864">
          <cell r="F1864">
            <v>95092.913249999998</v>
          </cell>
          <cell r="K1864">
            <v>0</v>
          </cell>
          <cell r="L1864">
            <v>0</v>
          </cell>
          <cell r="M1864">
            <v>0</v>
          </cell>
          <cell r="N1864">
            <v>0</v>
          </cell>
          <cell r="O1864">
            <v>0</v>
          </cell>
          <cell r="P1864">
            <v>0</v>
          </cell>
          <cell r="Q1864">
            <v>0</v>
          </cell>
          <cell r="R1864">
            <v>0</v>
          </cell>
          <cell r="S1864">
            <v>0</v>
          </cell>
          <cell r="T1864">
            <v>0</v>
          </cell>
          <cell r="U1864">
            <v>0</v>
          </cell>
          <cell r="V1864">
            <v>0</v>
          </cell>
          <cell r="X1864">
            <v>0</v>
          </cell>
          <cell r="Y1864">
            <v>0</v>
          </cell>
          <cell r="Z1864">
            <v>0</v>
          </cell>
          <cell r="AA1864">
            <v>0</v>
          </cell>
          <cell r="AB1864">
            <v>0</v>
          </cell>
          <cell r="AC1864">
            <v>0</v>
          </cell>
          <cell r="AD1864">
            <v>0</v>
          </cell>
          <cell r="AE1864">
            <v>0</v>
          </cell>
          <cell r="AF1864">
            <v>0</v>
          </cell>
          <cell r="AG1864">
            <v>0</v>
          </cell>
          <cell r="AH1864">
            <v>0</v>
          </cell>
          <cell r="AI1864">
            <v>0</v>
          </cell>
          <cell r="AJ1864">
            <v>0</v>
          </cell>
          <cell r="AK1864">
            <v>0</v>
          </cell>
          <cell r="AL1864">
            <v>0</v>
          </cell>
          <cell r="AM1864">
            <v>0</v>
          </cell>
          <cell r="AT1864">
            <v>0</v>
          </cell>
          <cell r="AU1864">
            <v>0</v>
          </cell>
          <cell r="AV1864">
            <v>0</v>
          </cell>
          <cell r="AW1864">
            <v>0</v>
          </cell>
          <cell r="AX1864">
            <v>0</v>
          </cell>
          <cell r="AY1864">
            <v>0</v>
          </cell>
          <cell r="AZ1864">
            <v>0</v>
          </cell>
          <cell r="BA1864">
            <v>0</v>
          </cell>
          <cell r="BB1864">
            <v>0</v>
          </cell>
          <cell r="BE1864">
            <v>0</v>
          </cell>
          <cell r="BG1864">
            <v>0</v>
          </cell>
          <cell r="BH1864">
            <v>0</v>
          </cell>
          <cell r="BI1864">
            <v>0</v>
          </cell>
        </row>
        <row r="1867">
          <cell r="F1867">
            <v>244634731.89774999</v>
          </cell>
          <cell r="AM1867">
            <v>0</v>
          </cell>
        </row>
        <row r="1871">
          <cell r="K1871">
            <v>0</v>
          </cell>
          <cell r="L1871">
            <v>0</v>
          </cell>
          <cell r="M1871">
            <v>0</v>
          </cell>
          <cell r="N1871">
            <v>0</v>
          </cell>
          <cell r="O1871">
            <v>0</v>
          </cell>
          <cell r="P1871">
            <v>0</v>
          </cell>
          <cell r="Q1871">
            <v>0</v>
          </cell>
          <cell r="R1871">
            <v>0</v>
          </cell>
          <cell r="S1871">
            <v>0</v>
          </cell>
          <cell r="T1871">
            <v>0</v>
          </cell>
          <cell r="U1871">
            <v>0</v>
          </cell>
          <cell r="V1871">
            <v>0</v>
          </cell>
          <cell r="W1871">
            <v>1388038.6470588234</v>
          </cell>
          <cell r="X1871">
            <v>0</v>
          </cell>
          <cell r="Y1871">
            <v>0</v>
          </cell>
          <cell r="Z1871">
            <v>0</v>
          </cell>
          <cell r="AA1871">
            <v>0</v>
          </cell>
          <cell r="AB1871">
            <v>0</v>
          </cell>
          <cell r="AC1871">
            <v>0</v>
          </cell>
          <cell r="AD1871">
            <v>0</v>
          </cell>
          <cell r="AE1871">
            <v>0</v>
          </cell>
          <cell r="AF1871">
            <v>0</v>
          </cell>
          <cell r="AG1871">
            <v>0</v>
          </cell>
          <cell r="AH1871">
            <v>0</v>
          </cell>
          <cell r="AI1871">
            <v>0</v>
          </cell>
          <cell r="AJ1871">
            <v>0</v>
          </cell>
          <cell r="AK1871">
            <v>0</v>
          </cell>
          <cell r="AL1871">
            <v>0</v>
          </cell>
          <cell r="AM1871">
            <v>0</v>
          </cell>
          <cell r="AT1871">
            <v>0</v>
          </cell>
          <cell r="AU1871">
            <v>0</v>
          </cell>
          <cell r="AV1871">
            <v>0</v>
          </cell>
          <cell r="AW1871">
            <v>0</v>
          </cell>
          <cell r="AX1871">
            <v>0</v>
          </cell>
          <cell r="AY1871">
            <v>0</v>
          </cell>
          <cell r="AZ1871">
            <v>0</v>
          </cell>
          <cell r="BA1871">
            <v>0</v>
          </cell>
          <cell r="BB1871">
            <v>0</v>
          </cell>
          <cell r="BE1871">
            <v>0</v>
          </cell>
          <cell r="BG1871">
            <v>0</v>
          </cell>
          <cell r="BH1871">
            <v>0</v>
          </cell>
          <cell r="BI1871">
            <v>0</v>
          </cell>
        </row>
        <row r="1872">
          <cell r="K1872">
            <v>0</v>
          </cell>
          <cell r="L1872">
            <v>0</v>
          </cell>
          <cell r="M1872">
            <v>0</v>
          </cell>
          <cell r="N1872">
            <v>0</v>
          </cell>
          <cell r="O1872">
            <v>0</v>
          </cell>
          <cell r="P1872">
            <v>0</v>
          </cell>
          <cell r="Q1872">
            <v>0</v>
          </cell>
          <cell r="R1872">
            <v>0</v>
          </cell>
          <cell r="S1872">
            <v>0</v>
          </cell>
          <cell r="T1872">
            <v>0</v>
          </cell>
          <cell r="U1872">
            <v>0</v>
          </cell>
          <cell r="V1872">
            <v>0</v>
          </cell>
          <cell r="W1872">
            <v>0</v>
          </cell>
          <cell r="X1872">
            <v>0</v>
          </cell>
          <cell r="Y1872">
            <v>0</v>
          </cell>
          <cell r="Z1872">
            <v>0</v>
          </cell>
          <cell r="AA1872">
            <v>0</v>
          </cell>
          <cell r="AB1872">
            <v>0</v>
          </cell>
          <cell r="AC1872">
            <v>0</v>
          </cell>
          <cell r="AD1872">
            <v>166122.63</v>
          </cell>
          <cell r="AE1872">
            <v>0</v>
          </cell>
          <cell r="AF1872">
            <v>0</v>
          </cell>
          <cell r="AG1872">
            <v>0</v>
          </cell>
          <cell r="AH1872">
            <v>0</v>
          </cell>
          <cell r="AI1872">
            <v>0</v>
          </cell>
          <cell r="AJ1872">
            <v>0</v>
          </cell>
          <cell r="AK1872">
            <v>0</v>
          </cell>
          <cell r="AL1872">
            <v>0</v>
          </cell>
          <cell r="AM1872">
            <v>0</v>
          </cell>
          <cell r="AT1872">
            <v>0</v>
          </cell>
          <cell r="AU1872">
            <v>0</v>
          </cell>
          <cell r="AV1872">
            <v>0</v>
          </cell>
          <cell r="AW1872">
            <v>0</v>
          </cell>
          <cell r="AX1872">
            <v>0</v>
          </cell>
          <cell r="AY1872">
            <v>0</v>
          </cell>
          <cell r="AZ1872">
            <v>0</v>
          </cell>
          <cell r="BA1872">
            <v>0</v>
          </cell>
          <cell r="BB1872">
            <v>0</v>
          </cell>
          <cell r="BE1872">
            <v>0</v>
          </cell>
          <cell r="BG1872">
            <v>0</v>
          </cell>
          <cell r="BH1872">
            <v>166122.63</v>
          </cell>
          <cell r="BI1872">
            <v>166122.63</v>
          </cell>
        </row>
        <row r="1873">
          <cell r="K1873">
            <v>0</v>
          </cell>
          <cell r="L1873">
            <v>0</v>
          </cell>
          <cell r="M1873">
            <v>0</v>
          </cell>
          <cell r="N1873">
            <v>0</v>
          </cell>
          <cell r="O1873">
            <v>0</v>
          </cell>
          <cell r="P1873">
            <v>0</v>
          </cell>
          <cell r="Q1873">
            <v>0</v>
          </cell>
          <cell r="R1873">
            <v>0</v>
          </cell>
          <cell r="S1873">
            <v>0</v>
          </cell>
          <cell r="T1873">
            <v>0</v>
          </cell>
          <cell r="U1873">
            <v>0</v>
          </cell>
          <cell r="V1873">
            <v>0</v>
          </cell>
          <cell r="X1873">
            <v>0</v>
          </cell>
          <cell r="Y1873">
            <v>0</v>
          </cell>
          <cell r="Z1873">
            <v>0</v>
          </cell>
          <cell r="AA1873">
            <v>0</v>
          </cell>
          <cell r="AB1873">
            <v>0</v>
          </cell>
          <cell r="AC1873">
            <v>0</v>
          </cell>
          <cell r="AD1873">
            <v>114048.36249999999</v>
          </cell>
          <cell r="AE1873">
            <v>0</v>
          </cell>
          <cell r="AF1873">
            <v>0</v>
          </cell>
          <cell r="AG1873">
            <v>0</v>
          </cell>
          <cell r="AH1873">
            <v>0</v>
          </cell>
          <cell r="AI1873">
            <v>0</v>
          </cell>
          <cell r="AJ1873">
            <v>0</v>
          </cell>
          <cell r="AK1873">
            <v>0</v>
          </cell>
          <cell r="AL1873">
            <v>0</v>
          </cell>
          <cell r="AM1873">
            <v>0</v>
          </cell>
          <cell r="AT1873">
            <v>0</v>
          </cell>
          <cell r="AU1873">
            <v>0</v>
          </cell>
          <cell r="AV1873">
            <v>0</v>
          </cell>
          <cell r="AW1873">
            <v>0</v>
          </cell>
          <cell r="AX1873">
            <v>0</v>
          </cell>
          <cell r="AY1873">
            <v>0</v>
          </cell>
          <cell r="AZ1873">
            <v>0</v>
          </cell>
          <cell r="BA1873">
            <v>0</v>
          </cell>
          <cell r="BB1873">
            <v>0</v>
          </cell>
          <cell r="BE1873">
            <v>0</v>
          </cell>
          <cell r="BG1873">
            <v>0</v>
          </cell>
          <cell r="BH1873">
            <v>114048.36249999999</v>
          </cell>
          <cell r="BI1873">
            <v>114048.36249999999</v>
          </cell>
        </row>
        <row r="1874">
          <cell r="K1874">
            <v>0</v>
          </cell>
          <cell r="L1874">
            <v>0</v>
          </cell>
          <cell r="M1874">
            <v>0</v>
          </cell>
          <cell r="N1874">
            <v>0</v>
          </cell>
          <cell r="O1874">
            <v>0</v>
          </cell>
          <cell r="P1874">
            <v>0</v>
          </cell>
          <cell r="Q1874">
            <v>0</v>
          </cell>
          <cell r="R1874">
            <v>0</v>
          </cell>
          <cell r="S1874">
            <v>0</v>
          </cell>
          <cell r="T1874">
            <v>0</v>
          </cell>
          <cell r="U1874">
            <v>0</v>
          </cell>
          <cell r="V1874">
            <v>0</v>
          </cell>
          <cell r="X1874">
            <v>0</v>
          </cell>
          <cell r="Y1874">
            <v>0</v>
          </cell>
          <cell r="Z1874">
            <v>0</v>
          </cell>
          <cell r="AA1874">
            <v>0</v>
          </cell>
          <cell r="AB1874">
            <v>0</v>
          </cell>
          <cell r="AC1874">
            <v>0</v>
          </cell>
          <cell r="AD1874">
            <v>57190.38</v>
          </cell>
          <cell r="AE1874">
            <v>0</v>
          </cell>
          <cell r="AF1874">
            <v>0</v>
          </cell>
          <cell r="AG1874">
            <v>0</v>
          </cell>
          <cell r="AH1874">
            <v>0</v>
          </cell>
          <cell r="AI1874">
            <v>0</v>
          </cell>
          <cell r="AJ1874">
            <v>0</v>
          </cell>
          <cell r="AK1874">
            <v>0</v>
          </cell>
          <cell r="AL1874">
            <v>0</v>
          </cell>
          <cell r="AM1874">
            <v>0</v>
          </cell>
          <cell r="AT1874">
            <v>0</v>
          </cell>
          <cell r="AU1874">
            <v>0</v>
          </cell>
          <cell r="AV1874">
            <v>0</v>
          </cell>
          <cell r="AW1874">
            <v>0</v>
          </cell>
          <cell r="AX1874">
            <v>0</v>
          </cell>
          <cell r="AY1874">
            <v>0</v>
          </cell>
          <cell r="AZ1874">
            <v>0</v>
          </cell>
          <cell r="BA1874">
            <v>0</v>
          </cell>
          <cell r="BB1874">
            <v>0</v>
          </cell>
          <cell r="BE1874">
            <v>0</v>
          </cell>
          <cell r="BG1874">
            <v>0</v>
          </cell>
          <cell r="BH1874">
            <v>57190.38</v>
          </cell>
          <cell r="BI1874">
            <v>57190.38</v>
          </cell>
        </row>
        <row r="1876">
          <cell r="F1876">
            <v>1753160.7924999997</v>
          </cell>
        </row>
        <row r="1880">
          <cell r="K1880">
            <v>956.96799999999996</v>
          </cell>
          <cell r="L1880">
            <v>10022.8856</v>
          </cell>
          <cell r="M1880">
            <v>0</v>
          </cell>
          <cell r="N1880">
            <v>0</v>
          </cell>
          <cell r="O1880">
            <v>956.96799999999996</v>
          </cell>
          <cell r="P1880">
            <v>0</v>
          </cell>
          <cell r="Q1880">
            <v>3827.8719999999998</v>
          </cell>
          <cell r="R1880">
            <v>0</v>
          </cell>
          <cell r="S1880">
            <v>31101.46</v>
          </cell>
          <cell r="T1880">
            <v>0</v>
          </cell>
          <cell r="U1880">
            <v>0</v>
          </cell>
          <cell r="V1880">
            <v>0</v>
          </cell>
          <cell r="X1880">
            <v>0</v>
          </cell>
          <cell r="Y1880">
            <v>0</v>
          </cell>
          <cell r="Z1880">
            <v>0</v>
          </cell>
          <cell r="AA1880">
            <v>0</v>
          </cell>
          <cell r="AB1880">
            <v>0</v>
          </cell>
          <cell r="AC1880">
            <v>0</v>
          </cell>
          <cell r="AD1880">
            <v>0</v>
          </cell>
          <cell r="AE1880">
            <v>0</v>
          </cell>
          <cell r="AF1880">
            <v>0</v>
          </cell>
          <cell r="AG1880">
            <v>0</v>
          </cell>
          <cell r="AH1880">
            <v>0</v>
          </cell>
          <cell r="AI1880">
            <v>0</v>
          </cell>
          <cell r="AJ1880">
            <v>0</v>
          </cell>
          <cell r="AK1880">
            <v>0</v>
          </cell>
          <cell r="AL1880">
            <v>0</v>
          </cell>
          <cell r="AM1880">
            <v>0</v>
          </cell>
          <cell r="AT1880">
            <v>0</v>
          </cell>
          <cell r="AU1880">
            <v>0</v>
          </cell>
          <cell r="AV1880">
            <v>0</v>
          </cell>
          <cell r="AW1880">
            <v>0</v>
          </cell>
          <cell r="AX1880">
            <v>0</v>
          </cell>
          <cell r="AY1880">
            <v>0</v>
          </cell>
          <cell r="AZ1880">
            <v>0</v>
          </cell>
          <cell r="BA1880">
            <v>0</v>
          </cell>
          <cell r="BB1880">
            <v>0</v>
          </cell>
          <cell r="BE1880">
            <v>0</v>
          </cell>
          <cell r="BG1880">
            <v>0</v>
          </cell>
          <cell r="BH1880">
            <v>0</v>
          </cell>
          <cell r="BI1880">
            <v>0</v>
          </cell>
        </row>
        <row r="1881">
          <cell r="K1881">
            <v>3853.9200000000005</v>
          </cell>
          <cell r="L1881">
            <v>52027.92</v>
          </cell>
          <cell r="M1881">
            <v>0</v>
          </cell>
          <cell r="N1881">
            <v>0</v>
          </cell>
          <cell r="O1881">
            <v>3853.9200000000005</v>
          </cell>
          <cell r="P1881">
            <v>0</v>
          </cell>
          <cell r="Q1881">
            <v>12910.632</v>
          </cell>
          <cell r="R1881">
            <v>0</v>
          </cell>
          <cell r="S1881">
            <v>115565.71599999999</v>
          </cell>
          <cell r="T1881">
            <v>0</v>
          </cell>
          <cell r="U1881">
            <v>0</v>
          </cell>
          <cell r="V1881">
            <v>0</v>
          </cell>
          <cell r="X1881">
            <v>0</v>
          </cell>
          <cell r="Y1881">
            <v>0</v>
          </cell>
          <cell r="Z1881">
            <v>0</v>
          </cell>
          <cell r="AA1881">
            <v>0</v>
          </cell>
          <cell r="AB1881">
            <v>0</v>
          </cell>
          <cell r="AC1881">
            <v>0</v>
          </cell>
          <cell r="AD1881">
            <v>0</v>
          </cell>
          <cell r="AE1881">
            <v>0</v>
          </cell>
          <cell r="AF1881">
            <v>0</v>
          </cell>
          <cell r="AG1881">
            <v>0</v>
          </cell>
          <cell r="AH1881">
            <v>0</v>
          </cell>
          <cell r="AI1881">
            <v>0</v>
          </cell>
          <cell r="AJ1881">
            <v>0</v>
          </cell>
          <cell r="AK1881">
            <v>0</v>
          </cell>
          <cell r="AL1881">
            <v>0</v>
          </cell>
          <cell r="AM1881">
            <v>0</v>
          </cell>
          <cell r="AT1881">
            <v>0</v>
          </cell>
          <cell r="AU1881">
            <v>0</v>
          </cell>
          <cell r="AV1881">
            <v>0</v>
          </cell>
          <cell r="AW1881">
            <v>0</v>
          </cell>
          <cell r="AX1881">
            <v>0</v>
          </cell>
          <cell r="AY1881">
            <v>0</v>
          </cell>
          <cell r="AZ1881">
            <v>0</v>
          </cell>
          <cell r="BA1881">
            <v>0</v>
          </cell>
          <cell r="BB1881">
            <v>0</v>
          </cell>
          <cell r="BE1881">
            <v>0</v>
          </cell>
          <cell r="BG1881">
            <v>0</v>
          </cell>
          <cell r="BH1881">
            <v>0</v>
          </cell>
          <cell r="BI1881">
            <v>0</v>
          </cell>
        </row>
        <row r="1882">
          <cell r="K1882">
            <v>0</v>
          </cell>
          <cell r="L1882">
            <v>0</v>
          </cell>
          <cell r="M1882">
            <v>0</v>
          </cell>
          <cell r="N1882">
            <v>0</v>
          </cell>
          <cell r="O1882">
            <v>0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  <cell r="T1882">
            <v>0</v>
          </cell>
          <cell r="U1882">
            <v>0</v>
          </cell>
          <cell r="V1882">
            <v>0</v>
          </cell>
          <cell r="X1882">
            <v>0</v>
          </cell>
          <cell r="Y1882">
            <v>0</v>
          </cell>
          <cell r="Z1882">
            <v>0</v>
          </cell>
          <cell r="AA1882">
            <v>0</v>
          </cell>
          <cell r="AB1882">
            <v>0</v>
          </cell>
          <cell r="AC1882">
            <v>0</v>
          </cell>
          <cell r="AD1882">
            <v>0</v>
          </cell>
          <cell r="AE1882">
            <v>0</v>
          </cell>
          <cell r="AF1882">
            <v>0</v>
          </cell>
          <cell r="AG1882">
            <v>0</v>
          </cell>
          <cell r="AH1882">
            <v>0</v>
          </cell>
          <cell r="AI1882">
            <v>0</v>
          </cell>
          <cell r="AJ1882">
            <v>0</v>
          </cell>
          <cell r="AK1882">
            <v>0</v>
          </cell>
          <cell r="AL1882">
            <v>0</v>
          </cell>
          <cell r="AM1882">
            <v>0</v>
          </cell>
          <cell r="AT1882">
            <v>0</v>
          </cell>
          <cell r="AU1882">
            <v>0</v>
          </cell>
          <cell r="AV1882">
            <v>0</v>
          </cell>
          <cell r="AW1882">
            <v>0</v>
          </cell>
          <cell r="AX1882">
            <v>0</v>
          </cell>
          <cell r="AY1882">
            <v>0</v>
          </cell>
          <cell r="AZ1882">
            <v>0</v>
          </cell>
          <cell r="BA1882">
            <v>0</v>
          </cell>
          <cell r="BB1882">
            <v>0</v>
          </cell>
          <cell r="BE1882">
            <v>0</v>
          </cell>
          <cell r="BG1882">
            <v>0</v>
          </cell>
          <cell r="BH1882">
            <v>0</v>
          </cell>
          <cell r="BI1882">
            <v>0</v>
          </cell>
        </row>
        <row r="1883">
          <cell r="K1883">
            <v>0</v>
          </cell>
          <cell r="L1883">
            <v>0</v>
          </cell>
          <cell r="M1883">
            <v>0</v>
          </cell>
          <cell r="N1883">
            <v>0</v>
          </cell>
          <cell r="O1883">
            <v>0</v>
          </cell>
          <cell r="P1883">
            <v>0</v>
          </cell>
          <cell r="Q1883">
            <v>0</v>
          </cell>
          <cell r="R1883">
            <v>0</v>
          </cell>
          <cell r="S1883">
            <v>0</v>
          </cell>
          <cell r="T1883">
            <v>0</v>
          </cell>
          <cell r="U1883">
            <v>0</v>
          </cell>
          <cell r="V1883">
            <v>0</v>
          </cell>
          <cell r="X1883">
            <v>0</v>
          </cell>
          <cell r="Y1883">
            <v>0</v>
          </cell>
          <cell r="Z1883">
            <v>0</v>
          </cell>
          <cell r="AA1883">
            <v>0</v>
          </cell>
          <cell r="AB1883">
            <v>0</v>
          </cell>
          <cell r="AC1883">
            <v>0</v>
          </cell>
          <cell r="AD1883">
            <v>0</v>
          </cell>
          <cell r="AE1883">
            <v>0</v>
          </cell>
          <cell r="AF1883">
            <v>0</v>
          </cell>
          <cell r="AG1883">
            <v>0</v>
          </cell>
          <cell r="AH1883">
            <v>0</v>
          </cell>
          <cell r="AI1883">
            <v>0</v>
          </cell>
          <cell r="AJ1883">
            <v>0</v>
          </cell>
          <cell r="AK1883">
            <v>0</v>
          </cell>
          <cell r="AL1883">
            <v>0</v>
          </cell>
          <cell r="AM1883">
            <v>0</v>
          </cell>
          <cell r="AT1883">
            <v>0</v>
          </cell>
          <cell r="AU1883">
            <v>0</v>
          </cell>
          <cell r="AV1883">
            <v>0</v>
          </cell>
          <cell r="AW1883">
            <v>0</v>
          </cell>
          <cell r="AX1883">
            <v>0</v>
          </cell>
          <cell r="AY1883">
            <v>0</v>
          </cell>
          <cell r="AZ1883">
            <v>0</v>
          </cell>
          <cell r="BA1883">
            <v>0</v>
          </cell>
          <cell r="BB1883">
            <v>0</v>
          </cell>
          <cell r="BE1883">
            <v>0</v>
          </cell>
          <cell r="BG1883">
            <v>0</v>
          </cell>
          <cell r="BH1883">
            <v>0</v>
          </cell>
          <cell r="BI1883">
            <v>0</v>
          </cell>
        </row>
        <row r="1884">
          <cell r="K1884">
            <v>0</v>
          </cell>
          <cell r="L1884">
            <v>0</v>
          </cell>
          <cell r="M1884">
            <v>0</v>
          </cell>
          <cell r="N1884">
            <v>0</v>
          </cell>
          <cell r="O1884">
            <v>0</v>
          </cell>
          <cell r="P1884">
            <v>0</v>
          </cell>
          <cell r="Q1884">
            <v>0</v>
          </cell>
          <cell r="R1884">
            <v>0</v>
          </cell>
          <cell r="S1884">
            <v>0</v>
          </cell>
          <cell r="T1884">
            <v>0</v>
          </cell>
          <cell r="U1884">
            <v>0</v>
          </cell>
          <cell r="V1884">
            <v>0</v>
          </cell>
          <cell r="X1884">
            <v>0</v>
          </cell>
          <cell r="Y1884">
            <v>0</v>
          </cell>
          <cell r="Z1884">
            <v>0</v>
          </cell>
          <cell r="AA1884">
            <v>0</v>
          </cell>
          <cell r="AB1884">
            <v>0</v>
          </cell>
          <cell r="AC1884">
            <v>0</v>
          </cell>
          <cell r="AD1884">
            <v>0</v>
          </cell>
          <cell r="AE1884">
            <v>0</v>
          </cell>
          <cell r="AF1884">
            <v>0</v>
          </cell>
          <cell r="AG1884">
            <v>0</v>
          </cell>
          <cell r="AH1884">
            <v>0</v>
          </cell>
          <cell r="AI1884">
            <v>0</v>
          </cell>
          <cell r="AJ1884">
            <v>0</v>
          </cell>
          <cell r="AK1884">
            <v>0</v>
          </cell>
          <cell r="AL1884">
            <v>0</v>
          </cell>
          <cell r="AM1884">
            <v>0</v>
          </cell>
          <cell r="AT1884">
            <v>0</v>
          </cell>
          <cell r="AU1884">
            <v>0</v>
          </cell>
          <cell r="AV1884">
            <v>0</v>
          </cell>
          <cell r="AW1884">
            <v>0</v>
          </cell>
          <cell r="AX1884">
            <v>0</v>
          </cell>
          <cell r="AY1884">
            <v>0</v>
          </cell>
          <cell r="AZ1884">
            <v>0</v>
          </cell>
          <cell r="BA1884">
            <v>0</v>
          </cell>
          <cell r="BB1884">
            <v>0</v>
          </cell>
          <cell r="BE1884">
            <v>0</v>
          </cell>
          <cell r="BG1884">
            <v>0</v>
          </cell>
          <cell r="BH1884">
            <v>0</v>
          </cell>
          <cell r="BI1884">
            <v>0</v>
          </cell>
        </row>
        <row r="1885">
          <cell r="K1885">
            <v>0</v>
          </cell>
          <cell r="L1885">
            <v>0</v>
          </cell>
          <cell r="M1885">
            <v>0</v>
          </cell>
          <cell r="N1885">
            <v>0</v>
          </cell>
          <cell r="O1885">
            <v>0</v>
          </cell>
          <cell r="P1885">
            <v>0</v>
          </cell>
          <cell r="Q1885">
            <v>0</v>
          </cell>
          <cell r="R1885">
            <v>0</v>
          </cell>
          <cell r="S1885">
            <v>0</v>
          </cell>
          <cell r="T1885">
            <v>0</v>
          </cell>
          <cell r="U1885">
            <v>0</v>
          </cell>
          <cell r="V1885">
            <v>0</v>
          </cell>
          <cell r="X1885">
            <v>0</v>
          </cell>
          <cell r="Y1885">
            <v>0</v>
          </cell>
          <cell r="Z1885">
            <v>0</v>
          </cell>
          <cell r="AA1885">
            <v>0</v>
          </cell>
          <cell r="AB1885">
            <v>0</v>
          </cell>
          <cell r="AC1885">
            <v>0</v>
          </cell>
          <cell r="AD1885">
            <v>0</v>
          </cell>
          <cell r="AE1885">
            <v>0</v>
          </cell>
          <cell r="AF1885">
            <v>0</v>
          </cell>
          <cell r="AG1885">
            <v>0</v>
          </cell>
          <cell r="AH1885">
            <v>0</v>
          </cell>
          <cell r="AI1885">
            <v>0</v>
          </cell>
          <cell r="AJ1885">
            <v>0</v>
          </cell>
          <cell r="AK1885">
            <v>0</v>
          </cell>
          <cell r="AL1885">
            <v>0</v>
          </cell>
          <cell r="AM1885">
            <v>0</v>
          </cell>
          <cell r="AT1885">
            <v>0</v>
          </cell>
          <cell r="AU1885">
            <v>0</v>
          </cell>
          <cell r="AV1885">
            <v>0</v>
          </cell>
          <cell r="AW1885">
            <v>0</v>
          </cell>
          <cell r="AX1885">
            <v>0</v>
          </cell>
          <cell r="AY1885">
            <v>0</v>
          </cell>
          <cell r="AZ1885">
            <v>0</v>
          </cell>
          <cell r="BA1885">
            <v>0</v>
          </cell>
          <cell r="BB1885">
            <v>0</v>
          </cell>
          <cell r="BE1885">
            <v>0</v>
          </cell>
          <cell r="BG1885">
            <v>0</v>
          </cell>
          <cell r="BH1885">
            <v>0</v>
          </cell>
          <cell r="BI1885">
            <v>0</v>
          </cell>
        </row>
        <row r="1886">
          <cell r="K1886">
            <v>0</v>
          </cell>
          <cell r="L1886">
            <v>0</v>
          </cell>
          <cell r="M1886">
            <v>0</v>
          </cell>
          <cell r="N1886">
            <v>0</v>
          </cell>
          <cell r="O1886">
            <v>0</v>
          </cell>
          <cell r="P1886">
            <v>0</v>
          </cell>
          <cell r="Q1886">
            <v>0</v>
          </cell>
          <cell r="R1886">
            <v>0</v>
          </cell>
          <cell r="S1886">
            <v>0</v>
          </cell>
          <cell r="T1886">
            <v>0</v>
          </cell>
          <cell r="U1886">
            <v>0</v>
          </cell>
          <cell r="V1886">
            <v>0</v>
          </cell>
          <cell r="X1886">
            <v>0</v>
          </cell>
          <cell r="Y1886">
            <v>0</v>
          </cell>
          <cell r="Z1886">
            <v>0</v>
          </cell>
          <cell r="AA1886">
            <v>0</v>
          </cell>
          <cell r="AB1886">
            <v>0</v>
          </cell>
          <cell r="AC1886">
            <v>0</v>
          </cell>
          <cell r="AD1886">
            <v>0</v>
          </cell>
          <cell r="AE1886">
            <v>0</v>
          </cell>
          <cell r="AF1886">
            <v>0</v>
          </cell>
          <cell r="AG1886">
            <v>0</v>
          </cell>
          <cell r="AH1886">
            <v>0</v>
          </cell>
          <cell r="AI1886">
            <v>0</v>
          </cell>
          <cell r="AJ1886">
            <v>0</v>
          </cell>
          <cell r="AK1886">
            <v>0</v>
          </cell>
          <cell r="AL1886">
            <v>0</v>
          </cell>
          <cell r="AM1886">
            <v>0</v>
          </cell>
          <cell r="AT1886">
            <v>0</v>
          </cell>
          <cell r="AU1886">
            <v>0</v>
          </cell>
          <cell r="AV1886">
            <v>0</v>
          </cell>
          <cell r="AW1886">
            <v>0</v>
          </cell>
          <cell r="AX1886">
            <v>0</v>
          </cell>
          <cell r="AY1886">
            <v>0</v>
          </cell>
          <cell r="AZ1886">
            <v>0</v>
          </cell>
          <cell r="BA1886">
            <v>0</v>
          </cell>
          <cell r="BB1886">
            <v>0</v>
          </cell>
          <cell r="BE1886">
            <v>0</v>
          </cell>
          <cell r="BG1886">
            <v>0</v>
          </cell>
          <cell r="BH1886">
            <v>0</v>
          </cell>
          <cell r="BI1886">
            <v>0</v>
          </cell>
        </row>
        <row r="1887">
          <cell r="K1887">
            <v>0</v>
          </cell>
          <cell r="L1887">
            <v>2604.7000000000003</v>
          </cell>
          <cell r="M1887">
            <v>0</v>
          </cell>
          <cell r="N1887">
            <v>0</v>
          </cell>
          <cell r="O1887">
            <v>0</v>
          </cell>
          <cell r="P1887">
            <v>0</v>
          </cell>
          <cell r="Q1887">
            <v>0</v>
          </cell>
          <cell r="R1887">
            <v>0</v>
          </cell>
          <cell r="S1887">
            <v>0</v>
          </cell>
          <cell r="T1887">
            <v>0</v>
          </cell>
          <cell r="U1887">
            <v>0</v>
          </cell>
          <cell r="V1887">
            <v>0</v>
          </cell>
          <cell r="X1887">
            <v>0</v>
          </cell>
          <cell r="Y1887">
            <v>0</v>
          </cell>
          <cell r="Z1887">
            <v>0</v>
          </cell>
          <cell r="AA1887">
            <v>0</v>
          </cell>
          <cell r="AB1887">
            <v>0</v>
          </cell>
          <cell r="AC1887">
            <v>0</v>
          </cell>
          <cell r="AD1887">
            <v>0</v>
          </cell>
          <cell r="AE1887">
            <v>0</v>
          </cell>
          <cell r="AF1887">
            <v>0</v>
          </cell>
          <cell r="AG1887">
            <v>0</v>
          </cell>
          <cell r="AH1887">
            <v>0</v>
          </cell>
          <cell r="AI1887">
            <v>0</v>
          </cell>
          <cell r="AJ1887">
            <v>0</v>
          </cell>
          <cell r="AK1887">
            <v>0</v>
          </cell>
          <cell r="AL1887">
            <v>0</v>
          </cell>
          <cell r="AM1887">
            <v>0</v>
          </cell>
          <cell r="AT1887">
            <v>0</v>
          </cell>
          <cell r="AU1887">
            <v>0</v>
          </cell>
          <cell r="AV1887">
            <v>0</v>
          </cell>
          <cell r="AW1887">
            <v>0</v>
          </cell>
          <cell r="AX1887">
            <v>0</v>
          </cell>
          <cell r="AY1887">
            <v>0</v>
          </cell>
          <cell r="AZ1887">
            <v>0</v>
          </cell>
          <cell r="BA1887">
            <v>0</v>
          </cell>
          <cell r="BB1887">
            <v>0</v>
          </cell>
          <cell r="BE1887">
            <v>0</v>
          </cell>
          <cell r="BG1887">
            <v>0</v>
          </cell>
          <cell r="BH1887">
            <v>0</v>
          </cell>
          <cell r="BI1887">
            <v>0</v>
          </cell>
        </row>
        <row r="1888">
          <cell r="K1888">
            <v>0</v>
          </cell>
          <cell r="L1888">
            <v>0</v>
          </cell>
          <cell r="M1888">
            <v>0</v>
          </cell>
          <cell r="N1888">
            <v>0</v>
          </cell>
          <cell r="O1888">
            <v>0</v>
          </cell>
          <cell r="P1888">
            <v>0</v>
          </cell>
          <cell r="Q1888">
            <v>0</v>
          </cell>
          <cell r="R1888">
            <v>0</v>
          </cell>
          <cell r="S1888">
            <v>1213.29</v>
          </cell>
          <cell r="T1888">
            <v>0</v>
          </cell>
          <cell r="U1888">
            <v>0</v>
          </cell>
          <cell r="V1888">
            <v>0</v>
          </cell>
          <cell r="X1888">
            <v>0</v>
          </cell>
          <cell r="Y1888">
            <v>0</v>
          </cell>
          <cell r="Z1888">
            <v>0</v>
          </cell>
          <cell r="AA1888">
            <v>0</v>
          </cell>
          <cell r="AB1888">
            <v>0</v>
          </cell>
          <cell r="AC1888">
            <v>0</v>
          </cell>
          <cell r="AD1888">
            <v>0</v>
          </cell>
          <cell r="AE1888">
            <v>0</v>
          </cell>
          <cell r="AF1888">
            <v>0</v>
          </cell>
          <cell r="AG1888">
            <v>0</v>
          </cell>
          <cell r="AH1888">
            <v>0</v>
          </cell>
          <cell r="AI1888">
            <v>0</v>
          </cell>
          <cell r="AJ1888">
            <v>0</v>
          </cell>
          <cell r="AK1888">
            <v>0</v>
          </cell>
          <cell r="AL1888">
            <v>0</v>
          </cell>
          <cell r="AM1888">
            <v>0</v>
          </cell>
          <cell r="AT1888">
            <v>0</v>
          </cell>
          <cell r="AU1888">
            <v>0</v>
          </cell>
          <cell r="AV1888">
            <v>0</v>
          </cell>
          <cell r="AW1888">
            <v>0</v>
          </cell>
          <cell r="AX1888">
            <v>0</v>
          </cell>
          <cell r="AY1888">
            <v>0</v>
          </cell>
          <cell r="AZ1888">
            <v>0</v>
          </cell>
          <cell r="BA1888">
            <v>0</v>
          </cell>
          <cell r="BB1888">
            <v>0</v>
          </cell>
          <cell r="BE1888">
            <v>0</v>
          </cell>
          <cell r="BG1888">
            <v>0</v>
          </cell>
          <cell r="BH1888">
            <v>0</v>
          </cell>
          <cell r="BI1888">
            <v>0</v>
          </cell>
        </row>
        <row r="1889">
          <cell r="K1889">
            <v>0</v>
          </cell>
          <cell r="L1889">
            <v>0</v>
          </cell>
          <cell r="M1889">
            <v>0</v>
          </cell>
          <cell r="N1889">
            <v>0</v>
          </cell>
          <cell r="O1889">
            <v>0</v>
          </cell>
          <cell r="P1889">
            <v>0</v>
          </cell>
          <cell r="Q1889">
            <v>0</v>
          </cell>
          <cell r="R1889">
            <v>0</v>
          </cell>
          <cell r="S1889">
            <v>3024.9900000000002</v>
          </cell>
          <cell r="T1889">
            <v>0</v>
          </cell>
          <cell r="U1889">
            <v>0</v>
          </cell>
          <cell r="V1889">
            <v>0</v>
          </cell>
          <cell r="X1889">
            <v>0</v>
          </cell>
          <cell r="Y1889">
            <v>0</v>
          </cell>
          <cell r="Z1889">
            <v>0</v>
          </cell>
          <cell r="AA1889">
            <v>0</v>
          </cell>
          <cell r="AB1889">
            <v>0</v>
          </cell>
          <cell r="AC1889">
            <v>0</v>
          </cell>
          <cell r="AD1889">
            <v>0</v>
          </cell>
          <cell r="AE1889">
            <v>0</v>
          </cell>
          <cell r="AF1889">
            <v>0</v>
          </cell>
          <cell r="AG1889">
            <v>0</v>
          </cell>
          <cell r="AH1889">
            <v>0</v>
          </cell>
          <cell r="AI1889">
            <v>0</v>
          </cell>
          <cell r="AJ1889">
            <v>0</v>
          </cell>
          <cell r="AK1889">
            <v>0</v>
          </cell>
          <cell r="AL1889">
            <v>0</v>
          </cell>
          <cell r="AM1889">
            <v>0</v>
          </cell>
          <cell r="AT1889">
            <v>0</v>
          </cell>
          <cell r="AU1889">
            <v>0</v>
          </cell>
          <cell r="AV1889">
            <v>0</v>
          </cell>
          <cell r="AW1889">
            <v>0</v>
          </cell>
          <cell r="AX1889">
            <v>0</v>
          </cell>
          <cell r="AY1889">
            <v>0</v>
          </cell>
          <cell r="AZ1889">
            <v>0</v>
          </cell>
          <cell r="BA1889">
            <v>0</v>
          </cell>
          <cell r="BB1889">
            <v>0</v>
          </cell>
          <cell r="BE1889">
            <v>0</v>
          </cell>
          <cell r="BG1889">
            <v>0</v>
          </cell>
          <cell r="BH1889">
            <v>0</v>
          </cell>
          <cell r="BI1889">
            <v>0</v>
          </cell>
        </row>
        <row r="1890">
          <cell r="K1890">
            <v>0</v>
          </cell>
          <cell r="L1890">
            <v>0</v>
          </cell>
          <cell r="M1890">
            <v>0</v>
          </cell>
          <cell r="N1890">
            <v>0</v>
          </cell>
          <cell r="O1890">
            <v>0</v>
          </cell>
          <cell r="P1890">
            <v>0</v>
          </cell>
          <cell r="Q1890">
            <v>0</v>
          </cell>
          <cell r="R1890">
            <v>0</v>
          </cell>
          <cell r="S1890">
            <v>4794.1176470588234</v>
          </cell>
          <cell r="T1890">
            <v>0</v>
          </cell>
          <cell r="U1890">
            <v>0</v>
          </cell>
          <cell r="V1890">
            <v>0</v>
          </cell>
          <cell r="X1890">
            <v>0</v>
          </cell>
          <cell r="Y1890">
            <v>0</v>
          </cell>
          <cell r="Z1890">
            <v>0</v>
          </cell>
          <cell r="AA1890">
            <v>0</v>
          </cell>
          <cell r="AB1890">
            <v>0</v>
          </cell>
          <cell r="AC1890">
            <v>0</v>
          </cell>
          <cell r="AD1890">
            <v>0</v>
          </cell>
          <cell r="AE1890">
            <v>0</v>
          </cell>
          <cell r="AF1890">
            <v>0</v>
          </cell>
          <cell r="AG1890">
            <v>0</v>
          </cell>
          <cell r="AH1890">
            <v>0</v>
          </cell>
          <cell r="AI1890">
            <v>0</v>
          </cell>
          <cell r="AJ1890">
            <v>0</v>
          </cell>
          <cell r="AK1890">
            <v>0</v>
          </cell>
          <cell r="AL1890">
            <v>0</v>
          </cell>
          <cell r="AM1890">
            <v>0</v>
          </cell>
          <cell r="AT1890">
            <v>0</v>
          </cell>
          <cell r="AU1890">
            <v>0</v>
          </cell>
          <cell r="AV1890">
            <v>0</v>
          </cell>
          <cell r="AW1890">
            <v>0</v>
          </cell>
          <cell r="AX1890">
            <v>0</v>
          </cell>
          <cell r="AY1890">
            <v>0</v>
          </cell>
          <cell r="AZ1890">
            <v>0</v>
          </cell>
          <cell r="BA1890">
            <v>0</v>
          </cell>
          <cell r="BB1890">
            <v>0</v>
          </cell>
          <cell r="BE1890">
            <v>0</v>
          </cell>
          <cell r="BG1890">
            <v>0</v>
          </cell>
          <cell r="BH1890">
            <v>0</v>
          </cell>
          <cell r="BI1890">
            <v>0</v>
          </cell>
        </row>
        <row r="1891">
          <cell r="K1891">
            <v>0</v>
          </cell>
          <cell r="L1891">
            <v>686.28000000000009</v>
          </cell>
          <cell r="M1891">
            <v>0</v>
          </cell>
          <cell r="N1891">
            <v>0</v>
          </cell>
          <cell r="O1891">
            <v>0</v>
          </cell>
          <cell r="P1891">
            <v>0</v>
          </cell>
          <cell r="Q1891">
            <v>0</v>
          </cell>
          <cell r="R1891">
            <v>0</v>
          </cell>
          <cell r="S1891">
            <v>0</v>
          </cell>
          <cell r="T1891">
            <v>308</v>
          </cell>
          <cell r="U1891">
            <v>0</v>
          </cell>
          <cell r="V1891">
            <v>0</v>
          </cell>
          <cell r="X1891">
            <v>0</v>
          </cell>
          <cell r="Y1891">
            <v>0</v>
          </cell>
          <cell r="Z1891">
            <v>0</v>
          </cell>
          <cell r="AA1891">
            <v>0</v>
          </cell>
          <cell r="AB1891">
            <v>0</v>
          </cell>
          <cell r="AC1891">
            <v>0</v>
          </cell>
          <cell r="AD1891">
            <v>0</v>
          </cell>
          <cell r="AE1891">
            <v>0</v>
          </cell>
          <cell r="AF1891">
            <v>0</v>
          </cell>
          <cell r="AG1891">
            <v>0</v>
          </cell>
          <cell r="AH1891">
            <v>0</v>
          </cell>
          <cell r="AI1891">
            <v>0</v>
          </cell>
          <cell r="AJ1891">
            <v>0</v>
          </cell>
          <cell r="AK1891">
            <v>0</v>
          </cell>
          <cell r="AL1891">
            <v>0</v>
          </cell>
          <cell r="AM1891">
            <v>0</v>
          </cell>
          <cell r="AT1891">
            <v>0</v>
          </cell>
          <cell r="AU1891">
            <v>0</v>
          </cell>
          <cell r="AV1891">
            <v>0</v>
          </cell>
          <cell r="AW1891">
            <v>0</v>
          </cell>
          <cell r="AX1891">
            <v>0</v>
          </cell>
          <cell r="AY1891">
            <v>0</v>
          </cell>
          <cell r="AZ1891">
            <v>0</v>
          </cell>
          <cell r="BA1891">
            <v>0</v>
          </cell>
          <cell r="BB1891">
            <v>0</v>
          </cell>
          <cell r="BE1891">
            <v>0</v>
          </cell>
          <cell r="BG1891">
            <v>0</v>
          </cell>
          <cell r="BH1891">
            <v>0</v>
          </cell>
          <cell r="BI1891">
            <v>0</v>
          </cell>
        </row>
        <row r="1892">
          <cell r="K1892">
            <v>0</v>
          </cell>
          <cell r="L1892">
            <v>2193.7488372093026</v>
          </cell>
          <cell r="M1892">
            <v>0</v>
          </cell>
          <cell r="N1892">
            <v>0</v>
          </cell>
          <cell r="O1892">
            <v>0</v>
          </cell>
          <cell r="P1892">
            <v>0</v>
          </cell>
          <cell r="Q1892">
            <v>0</v>
          </cell>
          <cell r="R1892">
            <v>0</v>
          </cell>
          <cell r="S1892">
            <v>0</v>
          </cell>
          <cell r="T1892">
            <v>0</v>
          </cell>
          <cell r="U1892">
            <v>0</v>
          </cell>
          <cell r="V1892">
            <v>0</v>
          </cell>
          <cell r="X1892">
            <v>0</v>
          </cell>
          <cell r="Y1892">
            <v>0</v>
          </cell>
          <cell r="Z1892">
            <v>0</v>
          </cell>
          <cell r="AA1892">
            <v>0</v>
          </cell>
          <cell r="AB1892">
            <v>0</v>
          </cell>
          <cell r="AC1892">
            <v>0</v>
          </cell>
          <cell r="AD1892">
            <v>0</v>
          </cell>
          <cell r="AE1892">
            <v>0</v>
          </cell>
          <cell r="AF1892">
            <v>0</v>
          </cell>
          <cell r="AG1892">
            <v>0</v>
          </cell>
          <cell r="AH1892">
            <v>0</v>
          </cell>
          <cell r="AI1892">
            <v>0</v>
          </cell>
          <cell r="AJ1892">
            <v>0</v>
          </cell>
          <cell r="AK1892">
            <v>0</v>
          </cell>
          <cell r="AL1892">
            <v>0</v>
          </cell>
          <cell r="AM1892">
            <v>0</v>
          </cell>
          <cell r="AT1892">
            <v>0</v>
          </cell>
          <cell r="AU1892">
            <v>0</v>
          </cell>
          <cell r="AV1892">
            <v>0</v>
          </cell>
          <cell r="AW1892">
            <v>0</v>
          </cell>
          <cell r="AX1892">
            <v>0</v>
          </cell>
          <cell r="AY1892">
            <v>0</v>
          </cell>
          <cell r="AZ1892">
            <v>0</v>
          </cell>
          <cell r="BA1892">
            <v>0</v>
          </cell>
          <cell r="BB1892">
            <v>0</v>
          </cell>
          <cell r="BE1892">
            <v>0</v>
          </cell>
          <cell r="BG1892">
            <v>0</v>
          </cell>
          <cell r="BH1892">
            <v>0</v>
          </cell>
          <cell r="BI1892">
            <v>0</v>
          </cell>
        </row>
        <row r="1893">
          <cell r="K1893">
            <v>0</v>
          </cell>
          <cell r="L1893">
            <v>1546.5116279069769</v>
          </cell>
          <cell r="M1893">
            <v>0</v>
          </cell>
          <cell r="N1893">
            <v>0</v>
          </cell>
          <cell r="O1893">
            <v>0</v>
          </cell>
          <cell r="P1893">
            <v>0</v>
          </cell>
          <cell r="Q1893">
            <v>0</v>
          </cell>
          <cell r="R1893">
            <v>0</v>
          </cell>
          <cell r="S1893">
            <v>0</v>
          </cell>
          <cell r="T1893">
            <v>0</v>
          </cell>
          <cell r="U1893">
            <v>0</v>
          </cell>
          <cell r="V1893">
            <v>0</v>
          </cell>
          <cell r="X1893">
            <v>0</v>
          </cell>
          <cell r="Y1893">
            <v>0</v>
          </cell>
          <cell r="Z1893">
            <v>0</v>
          </cell>
          <cell r="AA1893">
            <v>0</v>
          </cell>
          <cell r="AB1893">
            <v>0</v>
          </cell>
          <cell r="AC1893">
            <v>0</v>
          </cell>
          <cell r="AD1893">
            <v>0</v>
          </cell>
          <cell r="AE1893">
            <v>0</v>
          </cell>
          <cell r="AF1893">
            <v>0</v>
          </cell>
          <cell r="AG1893">
            <v>0</v>
          </cell>
          <cell r="AH1893">
            <v>0</v>
          </cell>
          <cell r="AI1893">
            <v>0</v>
          </cell>
          <cell r="AJ1893">
            <v>0</v>
          </cell>
          <cell r="AK1893">
            <v>0</v>
          </cell>
          <cell r="AL1893">
            <v>0</v>
          </cell>
          <cell r="AM1893">
            <v>0</v>
          </cell>
          <cell r="AT1893">
            <v>0</v>
          </cell>
          <cell r="AU1893">
            <v>0</v>
          </cell>
          <cell r="AV1893">
            <v>0</v>
          </cell>
          <cell r="AW1893">
            <v>0</v>
          </cell>
          <cell r="AX1893">
            <v>0</v>
          </cell>
          <cell r="AY1893">
            <v>0</v>
          </cell>
          <cell r="AZ1893">
            <v>0</v>
          </cell>
          <cell r="BA1893">
            <v>0</v>
          </cell>
          <cell r="BB1893">
            <v>0</v>
          </cell>
          <cell r="BE1893">
            <v>0</v>
          </cell>
          <cell r="BG1893">
            <v>0</v>
          </cell>
          <cell r="BH1893">
            <v>0</v>
          </cell>
          <cell r="BI1893">
            <v>0</v>
          </cell>
        </row>
        <row r="1894">
          <cell r="K1894">
            <v>0</v>
          </cell>
          <cell r="L1894">
            <v>324.86511627906975</v>
          </cell>
          <cell r="M1894">
            <v>0</v>
          </cell>
          <cell r="N1894">
            <v>0</v>
          </cell>
          <cell r="O1894">
            <v>0</v>
          </cell>
          <cell r="P1894">
            <v>0</v>
          </cell>
          <cell r="Q1894">
            <v>0</v>
          </cell>
          <cell r="R1894">
            <v>0</v>
          </cell>
          <cell r="S1894">
            <v>0</v>
          </cell>
          <cell r="T1894">
            <v>0</v>
          </cell>
          <cell r="U1894">
            <v>0</v>
          </cell>
          <cell r="V1894">
            <v>0</v>
          </cell>
          <cell r="X1894">
            <v>0</v>
          </cell>
          <cell r="Y1894">
            <v>0</v>
          </cell>
          <cell r="Z1894">
            <v>0</v>
          </cell>
          <cell r="AA1894">
            <v>0</v>
          </cell>
          <cell r="AB1894">
            <v>0</v>
          </cell>
          <cell r="AC1894">
            <v>0</v>
          </cell>
          <cell r="AD1894">
            <v>0</v>
          </cell>
          <cell r="AE1894">
            <v>0</v>
          </cell>
          <cell r="AF1894">
            <v>0</v>
          </cell>
          <cell r="AG1894">
            <v>0</v>
          </cell>
          <cell r="AH1894">
            <v>0</v>
          </cell>
          <cell r="AI1894">
            <v>0</v>
          </cell>
          <cell r="AJ1894">
            <v>0</v>
          </cell>
          <cell r="AK1894">
            <v>0</v>
          </cell>
          <cell r="AL1894">
            <v>0</v>
          </cell>
          <cell r="AM1894">
            <v>0</v>
          </cell>
          <cell r="AT1894">
            <v>0</v>
          </cell>
          <cell r="AU1894">
            <v>0</v>
          </cell>
          <cell r="AV1894">
            <v>0</v>
          </cell>
          <cell r="AW1894">
            <v>0</v>
          </cell>
          <cell r="AX1894">
            <v>0</v>
          </cell>
          <cell r="AY1894">
            <v>0</v>
          </cell>
          <cell r="AZ1894">
            <v>0</v>
          </cell>
          <cell r="BA1894">
            <v>0</v>
          </cell>
          <cell r="BB1894">
            <v>0</v>
          </cell>
          <cell r="BE1894">
            <v>0</v>
          </cell>
          <cell r="BG1894">
            <v>0</v>
          </cell>
          <cell r="BH1894">
            <v>0</v>
          </cell>
          <cell r="BI1894">
            <v>0</v>
          </cell>
        </row>
        <row r="1895">
          <cell r="K1895">
            <v>0</v>
          </cell>
          <cell r="L1895">
            <v>0</v>
          </cell>
          <cell r="M1895">
            <v>0</v>
          </cell>
          <cell r="N1895">
            <v>0</v>
          </cell>
          <cell r="O1895">
            <v>0</v>
          </cell>
          <cell r="P1895">
            <v>0</v>
          </cell>
          <cell r="Q1895">
            <v>0</v>
          </cell>
          <cell r="R1895">
            <v>0</v>
          </cell>
          <cell r="S1895">
            <v>0</v>
          </cell>
          <cell r="T1895">
            <v>0</v>
          </cell>
          <cell r="U1895">
            <v>0</v>
          </cell>
          <cell r="V1895">
            <v>2352.3137254901962</v>
          </cell>
          <cell r="X1895">
            <v>0</v>
          </cell>
          <cell r="Y1895">
            <v>0</v>
          </cell>
          <cell r="Z1895">
            <v>0</v>
          </cell>
          <cell r="AA1895">
            <v>0</v>
          </cell>
          <cell r="AB1895">
            <v>0</v>
          </cell>
          <cell r="AC1895">
            <v>0</v>
          </cell>
          <cell r="AD1895">
            <v>0</v>
          </cell>
          <cell r="AE1895">
            <v>0</v>
          </cell>
          <cell r="AF1895">
            <v>0</v>
          </cell>
          <cell r="AG1895">
            <v>0</v>
          </cell>
          <cell r="AH1895">
            <v>0</v>
          </cell>
          <cell r="AI1895">
            <v>0</v>
          </cell>
          <cell r="AJ1895">
            <v>0</v>
          </cell>
          <cell r="AK1895">
            <v>0</v>
          </cell>
          <cell r="AL1895">
            <v>0</v>
          </cell>
          <cell r="AM1895">
            <v>0</v>
          </cell>
          <cell r="AT1895">
            <v>0</v>
          </cell>
          <cell r="AU1895">
            <v>0</v>
          </cell>
          <cell r="AV1895">
            <v>0</v>
          </cell>
          <cell r="AW1895">
            <v>0</v>
          </cell>
          <cell r="AX1895">
            <v>0</v>
          </cell>
          <cell r="AY1895">
            <v>0</v>
          </cell>
          <cell r="AZ1895">
            <v>0</v>
          </cell>
          <cell r="BA1895">
            <v>0</v>
          </cell>
          <cell r="BB1895">
            <v>0</v>
          </cell>
          <cell r="BE1895">
            <v>0</v>
          </cell>
          <cell r="BG1895">
            <v>0</v>
          </cell>
          <cell r="BH1895">
            <v>0</v>
          </cell>
          <cell r="BI1895">
            <v>0</v>
          </cell>
        </row>
        <row r="1896">
          <cell r="K1896">
            <v>0</v>
          </cell>
          <cell r="L1896">
            <v>0</v>
          </cell>
          <cell r="M1896">
            <v>0</v>
          </cell>
          <cell r="N1896">
            <v>0</v>
          </cell>
          <cell r="O1896">
            <v>0</v>
          </cell>
          <cell r="P1896">
            <v>0</v>
          </cell>
          <cell r="Q1896">
            <v>0</v>
          </cell>
          <cell r="R1896">
            <v>0</v>
          </cell>
          <cell r="S1896">
            <v>0</v>
          </cell>
          <cell r="T1896">
            <v>0</v>
          </cell>
          <cell r="U1896">
            <v>0</v>
          </cell>
          <cell r="V1896">
            <v>4949</v>
          </cell>
          <cell r="X1896">
            <v>0</v>
          </cell>
          <cell r="Y1896">
            <v>0</v>
          </cell>
          <cell r="Z1896">
            <v>0</v>
          </cell>
          <cell r="AA1896">
            <v>0</v>
          </cell>
          <cell r="AB1896">
            <v>0</v>
          </cell>
          <cell r="AC1896">
            <v>0</v>
          </cell>
          <cell r="AD1896">
            <v>0</v>
          </cell>
          <cell r="AE1896">
            <v>0</v>
          </cell>
          <cell r="AF1896">
            <v>0</v>
          </cell>
          <cell r="AG1896">
            <v>0</v>
          </cell>
          <cell r="AH1896">
            <v>0</v>
          </cell>
          <cell r="AI1896">
            <v>0</v>
          </cell>
          <cell r="AJ1896">
            <v>0</v>
          </cell>
          <cell r="AK1896">
            <v>0</v>
          </cell>
          <cell r="AL1896">
            <v>0</v>
          </cell>
          <cell r="AM1896">
            <v>0</v>
          </cell>
          <cell r="AT1896">
            <v>0</v>
          </cell>
          <cell r="AU1896">
            <v>0</v>
          </cell>
          <cell r="AV1896">
            <v>0</v>
          </cell>
          <cell r="AW1896">
            <v>0</v>
          </cell>
          <cell r="AX1896">
            <v>0</v>
          </cell>
          <cell r="AY1896">
            <v>0</v>
          </cell>
          <cell r="AZ1896">
            <v>0</v>
          </cell>
          <cell r="BA1896">
            <v>0</v>
          </cell>
          <cell r="BB1896">
            <v>0</v>
          </cell>
          <cell r="BE1896">
            <v>0</v>
          </cell>
          <cell r="BG1896">
            <v>0</v>
          </cell>
          <cell r="BH1896">
            <v>0</v>
          </cell>
          <cell r="BI1896">
            <v>0</v>
          </cell>
        </row>
        <row r="1897">
          <cell r="K1897">
            <v>0</v>
          </cell>
          <cell r="L1897">
            <v>0</v>
          </cell>
          <cell r="M1897">
            <v>0</v>
          </cell>
          <cell r="N1897">
            <v>0</v>
          </cell>
          <cell r="O1897">
            <v>0</v>
          </cell>
          <cell r="P1897">
            <v>0</v>
          </cell>
          <cell r="Q1897">
            <v>0</v>
          </cell>
          <cell r="R1897">
            <v>0</v>
          </cell>
          <cell r="S1897">
            <v>0</v>
          </cell>
          <cell r="T1897">
            <v>0</v>
          </cell>
          <cell r="U1897">
            <v>0</v>
          </cell>
          <cell r="V1897">
            <v>2500.6176470588234</v>
          </cell>
          <cell r="X1897">
            <v>0</v>
          </cell>
          <cell r="Y1897">
            <v>0</v>
          </cell>
          <cell r="Z1897">
            <v>0</v>
          </cell>
          <cell r="AA1897">
            <v>0</v>
          </cell>
          <cell r="AB1897">
            <v>0</v>
          </cell>
          <cell r="AC1897">
            <v>0</v>
          </cell>
          <cell r="AD1897">
            <v>0</v>
          </cell>
          <cell r="AE1897">
            <v>0</v>
          </cell>
          <cell r="AF1897">
            <v>0</v>
          </cell>
          <cell r="AG1897">
            <v>0</v>
          </cell>
          <cell r="AH1897">
            <v>0</v>
          </cell>
          <cell r="AI1897">
            <v>0</v>
          </cell>
          <cell r="AJ1897">
            <v>0</v>
          </cell>
          <cell r="AK1897">
            <v>0</v>
          </cell>
          <cell r="AL1897">
            <v>0</v>
          </cell>
          <cell r="AM1897">
            <v>0</v>
          </cell>
          <cell r="AT1897">
            <v>0</v>
          </cell>
          <cell r="AU1897">
            <v>0</v>
          </cell>
          <cell r="AV1897">
            <v>0</v>
          </cell>
          <cell r="AW1897">
            <v>0</v>
          </cell>
          <cell r="AX1897">
            <v>0</v>
          </cell>
          <cell r="AY1897">
            <v>0</v>
          </cell>
          <cell r="AZ1897">
            <v>0</v>
          </cell>
          <cell r="BA1897">
            <v>0</v>
          </cell>
          <cell r="BB1897">
            <v>0</v>
          </cell>
          <cell r="BE1897">
            <v>0</v>
          </cell>
          <cell r="BG1897">
            <v>0</v>
          </cell>
          <cell r="BH1897">
            <v>0</v>
          </cell>
          <cell r="BI1897">
            <v>0</v>
          </cell>
        </row>
        <row r="1898">
          <cell r="K1898">
            <v>0</v>
          </cell>
          <cell r="L1898">
            <v>0</v>
          </cell>
          <cell r="M1898">
            <v>0</v>
          </cell>
          <cell r="N1898">
            <v>0</v>
          </cell>
          <cell r="O1898">
            <v>0</v>
          </cell>
          <cell r="P1898">
            <v>0</v>
          </cell>
          <cell r="Q1898">
            <v>0</v>
          </cell>
          <cell r="R1898">
            <v>0</v>
          </cell>
          <cell r="S1898">
            <v>0</v>
          </cell>
          <cell r="T1898">
            <v>0</v>
          </cell>
          <cell r="U1898">
            <v>0</v>
          </cell>
          <cell r="V1898">
            <v>3697.7254901960782</v>
          </cell>
          <cell r="X1898">
            <v>0</v>
          </cell>
          <cell r="Y1898">
            <v>0</v>
          </cell>
          <cell r="Z1898">
            <v>0</v>
          </cell>
          <cell r="AA1898">
            <v>0</v>
          </cell>
          <cell r="AB1898">
            <v>0</v>
          </cell>
          <cell r="AC1898">
            <v>0</v>
          </cell>
          <cell r="AD1898">
            <v>0</v>
          </cell>
          <cell r="AE1898">
            <v>0</v>
          </cell>
          <cell r="AF1898">
            <v>0</v>
          </cell>
          <cell r="AG1898">
            <v>0</v>
          </cell>
          <cell r="AH1898">
            <v>0</v>
          </cell>
          <cell r="AI1898">
            <v>0</v>
          </cell>
          <cell r="AJ1898">
            <v>0</v>
          </cell>
          <cell r="AK1898">
            <v>0</v>
          </cell>
          <cell r="AL1898">
            <v>0</v>
          </cell>
          <cell r="AM1898">
            <v>0</v>
          </cell>
          <cell r="AT1898">
            <v>0</v>
          </cell>
          <cell r="AU1898">
            <v>0</v>
          </cell>
          <cell r="AV1898">
            <v>0</v>
          </cell>
          <cell r="AW1898">
            <v>0</v>
          </cell>
          <cell r="AX1898">
            <v>0</v>
          </cell>
          <cell r="AY1898">
            <v>0</v>
          </cell>
          <cell r="AZ1898">
            <v>0</v>
          </cell>
          <cell r="BA1898">
            <v>0</v>
          </cell>
          <cell r="BB1898">
            <v>0</v>
          </cell>
          <cell r="BE1898">
            <v>0</v>
          </cell>
          <cell r="BG1898">
            <v>0</v>
          </cell>
          <cell r="BH1898">
            <v>0</v>
          </cell>
          <cell r="BI1898">
            <v>0</v>
          </cell>
        </row>
        <row r="1899">
          <cell r="K1899">
            <v>0</v>
          </cell>
          <cell r="L1899">
            <v>0</v>
          </cell>
          <cell r="M1899">
            <v>0</v>
          </cell>
          <cell r="N1899">
            <v>0</v>
          </cell>
          <cell r="O1899">
            <v>0</v>
          </cell>
          <cell r="P1899">
            <v>0</v>
          </cell>
          <cell r="Q1899">
            <v>0</v>
          </cell>
          <cell r="R1899">
            <v>0</v>
          </cell>
          <cell r="S1899">
            <v>0</v>
          </cell>
          <cell r="T1899">
            <v>0</v>
          </cell>
          <cell r="U1899">
            <v>0</v>
          </cell>
          <cell r="V1899">
            <v>2500.627450980392</v>
          </cell>
          <cell r="X1899">
            <v>0</v>
          </cell>
          <cell r="Y1899">
            <v>0</v>
          </cell>
          <cell r="Z1899">
            <v>0</v>
          </cell>
          <cell r="AA1899">
            <v>0</v>
          </cell>
          <cell r="AB1899">
            <v>0</v>
          </cell>
          <cell r="AC1899">
            <v>0</v>
          </cell>
          <cell r="AD1899">
            <v>0</v>
          </cell>
          <cell r="AE1899">
            <v>0</v>
          </cell>
          <cell r="AF1899">
            <v>0</v>
          </cell>
          <cell r="AG1899">
            <v>0</v>
          </cell>
          <cell r="AH1899">
            <v>0</v>
          </cell>
          <cell r="AI1899">
            <v>0</v>
          </cell>
          <cell r="AJ1899">
            <v>0</v>
          </cell>
          <cell r="AK1899">
            <v>0</v>
          </cell>
          <cell r="AL1899">
            <v>0</v>
          </cell>
          <cell r="AM1899">
            <v>0</v>
          </cell>
          <cell r="AT1899">
            <v>0</v>
          </cell>
          <cell r="AU1899">
            <v>0</v>
          </cell>
          <cell r="AV1899">
            <v>0</v>
          </cell>
          <cell r="AW1899">
            <v>0</v>
          </cell>
          <cell r="AX1899">
            <v>0</v>
          </cell>
          <cell r="AY1899">
            <v>0</v>
          </cell>
          <cell r="AZ1899">
            <v>0</v>
          </cell>
          <cell r="BA1899">
            <v>0</v>
          </cell>
          <cell r="BB1899">
            <v>0</v>
          </cell>
          <cell r="BE1899">
            <v>0</v>
          </cell>
          <cell r="BG1899">
            <v>0</v>
          </cell>
          <cell r="BH1899">
            <v>0</v>
          </cell>
          <cell r="BI1899">
            <v>0</v>
          </cell>
        </row>
        <row r="1900">
          <cell r="K1900">
            <v>0</v>
          </cell>
          <cell r="L1900">
            <v>11218.143599999999</v>
          </cell>
          <cell r="M1900">
            <v>0</v>
          </cell>
          <cell r="N1900">
            <v>0</v>
          </cell>
          <cell r="O1900">
            <v>36061.8102</v>
          </cell>
          <cell r="P1900">
            <v>0</v>
          </cell>
          <cell r="Q1900">
            <v>4888.08</v>
          </cell>
          <cell r="R1900">
            <v>0</v>
          </cell>
          <cell r="S1900">
            <v>0</v>
          </cell>
          <cell r="T1900">
            <v>0</v>
          </cell>
          <cell r="U1900">
            <v>0</v>
          </cell>
          <cell r="V1900">
            <v>0</v>
          </cell>
          <cell r="X1900">
            <v>0</v>
          </cell>
          <cell r="Y1900">
            <v>0</v>
          </cell>
          <cell r="Z1900">
            <v>0</v>
          </cell>
          <cell r="AA1900">
            <v>0</v>
          </cell>
          <cell r="AB1900">
            <v>0</v>
          </cell>
          <cell r="AC1900">
            <v>0</v>
          </cell>
          <cell r="AD1900">
            <v>0</v>
          </cell>
          <cell r="AE1900">
            <v>0</v>
          </cell>
          <cell r="AF1900">
            <v>0</v>
          </cell>
          <cell r="AG1900">
            <v>0</v>
          </cell>
          <cell r="AH1900">
            <v>0</v>
          </cell>
          <cell r="AI1900">
            <v>0</v>
          </cell>
          <cell r="AJ1900">
            <v>0</v>
          </cell>
          <cell r="AK1900">
            <v>0</v>
          </cell>
          <cell r="AL1900">
            <v>0</v>
          </cell>
          <cell r="AM1900">
            <v>0</v>
          </cell>
          <cell r="AT1900">
            <v>0</v>
          </cell>
          <cell r="AU1900">
            <v>0</v>
          </cell>
          <cell r="AV1900">
            <v>0</v>
          </cell>
          <cell r="AW1900">
            <v>0</v>
          </cell>
          <cell r="AX1900">
            <v>0</v>
          </cell>
          <cell r="AY1900">
            <v>0</v>
          </cell>
          <cell r="AZ1900">
            <v>0</v>
          </cell>
          <cell r="BA1900">
            <v>0</v>
          </cell>
          <cell r="BB1900">
            <v>0</v>
          </cell>
          <cell r="BE1900">
            <v>0</v>
          </cell>
          <cell r="BG1900">
            <v>0</v>
          </cell>
          <cell r="BH1900">
            <v>0</v>
          </cell>
          <cell r="BI1900">
            <v>0</v>
          </cell>
        </row>
        <row r="1902">
          <cell r="K1902">
            <v>0</v>
          </cell>
          <cell r="L1902">
            <v>0</v>
          </cell>
          <cell r="M1902">
            <v>0</v>
          </cell>
          <cell r="N1902">
            <v>0</v>
          </cell>
          <cell r="O1902">
            <v>0</v>
          </cell>
          <cell r="P1902">
            <v>0</v>
          </cell>
          <cell r="Q1902">
            <v>0</v>
          </cell>
          <cell r="R1902">
            <v>0</v>
          </cell>
          <cell r="S1902">
            <v>0</v>
          </cell>
          <cell r="T1902">
            <v>0</v>
          </cell>
          <cell r="U1902">
            <v>0</v>
          </cell>
          <cell r="V1902">
            <v>0</v>
          </cell>
          <cell r="X1902">
            <v>0</v>
          </cell>
          <cell r="Y1902">
            <v>0</v>
          </cell>
          <cell r="Z1902">
            <v>0</v>
          </cell>
          <cell r="AA1902">
            <v>0</v>
          </cell>
          <cell r="AB1902">
            <v>0</v>
          </cell>
          <cell r="AC1902">
            <v>0</v>
          </cell>
          <cell r="AD1902">
            <v>0</v>
          </cell>
          <cell r="AE1902">
            <v>0</v>
          </cell>
          <cell r="AF1902">
            <v>0</v>
          </cell>
          <cell r="AG1902">
            <v>0</v>
          </cell>
          <cell r="AH1902">
            <v>0</v>
          </cell>
          <cell r="AI1902">
            <v>0</v>
          </cell>
          <cell r="AJ1902">
            <v>0</v>
          </cell>
          <cell r="AK1902">
            <v>0</v>
          </cell>
          <cell r="AL1902">
            <v>0</v>
          </cell>
          <cell r="AM1902">
            <v>0</v>
          </cell>
          <cell r="AT1902">
            <v>0</v>
          </cell>
          <cell r="AU1902">
            <v>0</v>
          </cell>
          <cell r="AV1902">
            <v>0</v>
          </cell>
          <cell r="AW1902">
            <v>0</v>
          </cell>
          <cell r="AX1902">
            <v>0</v>
          </cell>
          <cell r="AY1902">
            <v>0</v>
          </cell>
          <cell r="AZ1902">
            <v>0</v>
          </cell>
          <cell r="BA1902">
            <v>0</v>
          </cell>
          <cell r="BB1902">
            <v>0</v>
          </cell>
          <cell r="BE1902">
            <v>0</v>
          </cell>
          <cell r="BG1902">
            <v>0</v>
          </cell>
          <cell r="BH1902">
            <v>126249.52999999998</v>
          </cell>
          <cell r="BI1902">
            <v>135718.24474999998</v>
          </cell>
        </row>
        <row r="1904">
          <cell r="K1904">
            <v>0</v>
          </cell>
          <cell r="L1904">
            <v>0</v>
          </cell>
          <cell r="M1904">
            <v>0</v>
          </cell>
          <cell r="N1904">
            <v>0</v>
          </cell>
          <cell r="O1904">
            <v>0</v>
          </cell>
          <cell r="P1904">
            <v>0</v>
          </cell>
          <cell r="Q1904">
            <v>0</v>
          </cell>
          <cell r="R1904">
            <v>0</v>
          </cell>
          <cell r="S1904">
            <v>0</v>
          </cell>
          <cell r="T1904">
            <v>0</v>
          </cell>
          <cell r="U1904">
            <v>0</v>
          </cell>
          <cell r="V1904">
            <v>0</v>
          </cell>
          <cell r="X1904">
            <v>0</v>
          </cell>
          <cell r="Y1904">
            <v>0</v>
          </cell>
          <cell r="Z1904">
            <v>0</v>
          </cell>
          <cell r="AA1904">
            <v>0</v>
          </cell>
          <cell r="AB1904">
            <v>0</v>
          </cell>
          <cell r="AC1904">
            <v>0</v>
          </cell>
          <cell r="AD1904">
            <v>0</v>
          </cell>
          <cell r="AE1904">
            <v>0</v>
          </cell>
          <cell r="AF1904">
            <v>0</v>
          </cell>
          <cell r="AG1904">
            <v>0</v>
          </cell>
          <cell r="AH1904">
            <v>0</v>
          </cell>
          <cell r="AI1904">
            <v>189934.13999999998</v>
          </cell>
          <cell r="AJ1904">
            <v>0</v>
          </cell>
          <cell r="AK1904">
            <v>0</v>
          </cell>
          <cell r="AL1904">
            <v>0</v>
          </cell>
          <cell r="AM1904">
            <v>0</v>
          </cell>
          <cell r="AT1904">
            <v>0</v>
          </cell>
          <cell r="AU1904">
            <v>0</v>
          </cell>
          <cell r="AV1904">
            <v>0</v>
          </cell>
          <cell r="AW1904">
            <v>0</v>
          </cell>
          <cell r="AX1904">
            <v>0</v>
          </cell>
          <cell r="AY1904">
            <v>0</v>
          </cell>
          <cell r="AZ1904">
            <v>0</v>
          </cell>
          <cell r="BA1904">
            <v>0</v>
          </cell>
          <cell r="BB1904">
            <v>0</v>
          </cell>
          <cell r="BE1904">
            <v>0</v>
          </cell>
          <cell r="BG1904">
            <v>0</v>
          </cell>
          <cell r="BH1904">
            <v>189934.13999999998</v>
          </cell>
          <cell r="BI1904">
            <v>204179.20049999998</v>
          </cell>
        </row>
        <row r="1905">
          <cell r="K1905">
            <v>0</v>
          </cell>
          <cell r="L1905">
            <v>0</v>
          </cell>
          <cell r="M1905">
            <v>0</v>
          </cell>
          <cell r="N1905">
            <v>0</v>
          </cell>
          <cell r="O1905">
            <v>0</v>
          </cell>
          <cell r="P1905">
            <v>0</v>
          </cell>
          <cell r="Q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0</v>
          </cell>
          <cell r="V1905">
            <v>0</v>
          </cell>
          <cell r="X1905">
            <v>0</v>
          </cell>
          <cell r="Y1905">
            <v>0</v>
          </cell>
          <cell r="Z1905">
            <v>0</v>
          </cell>
          <cell r="AA1905">
            <v>0</v>
          </cell>
          <cell r="AB1905">
            <v>0</v>
          </cell>
          <cell r="AC1905">
            <v>0</v>
          </cell>
          <cell r="AD1905">
            <v>0</v>
          </cell>
          <cell r="AE1905">
            <v>0</v>
          </cell>
          <cell r="AF1905">
            <v>0</v>
          </cell>
          <cell r="AG1905">
            <v>0</v>
          </cell>
          <cell r="AH1905">
            <v>0</v>
          </cell>
          <cell r="AI1905">
            <v>5920</v>
          </cell>
          <cell r="AJ1905">
            <v>0</v>
          </cell>
          <cell r="AK1905">
            <v>0</v>
          </cell>
          <cell r="AL1905">
            <v>0</v>
          </cell>
          <cell r="AM1905">
            <v>0</v>
          </cell>
          <cell r="AT1905">
            <v>0</v>
          </cell>
          <cell r="AU1905">
            <v>0</v>
          </cell>
          <cell r="AV1905">
            <v>0</v>
          </cell>
          <cell r="AW1905">
            <v>0</v>
          </cell>
          <cell r="AX1905">
            <v>0</v>
          </cell>
          <cell r="AY1905">
            <v>0</v>
          </cell>
          <cell r="AZ1905">
            <v>0</v>
          </cell>
          <cell r="BA1905">
            <v>0</v>
          </cell>
          <cell r="BB1905">
            <v>0</v>
          </cell>
          <cell r="BE1905">
            <v>0</v>
          </cell>
          <cell r="BG1905">
            <v>0</v>
          </cell>
          <cell r="BH1905">
            <v>5920</v>
          </cell>
          <cell r="BI1905">
            <v>6364</v>
          </cell>
        </row>
        <row r="1906">
          <cell r="K1906">
            <v>0</v>
          </cell>
          <cell r="L1906">
            <v>0</v>
          </cell>
          <cell r="M1906">
            <v>0</v>
          </cell>
          <cell r="N1906">
            <v>0</v>
          </cell>
          <cell r="O1906">
            <v>0</v>
          </cell>
          <cell r="P1906">
            <v>0</v>
          </cell>
          <cell r="Q1906">
            <v>0</v>
          </cell>
          <cell r="R1906">
            <v>0</v>
          </cell>
          <cell r="S1906">
            <v>0</v>
          </cell>
          <cell r="T1906">
            <v>0</v>
          </cell>
          <cell r="U1906">
            <v>0</v>
          </cell>
          <cell r="V1906">
            <v>0</v>
          </cell>
          <cell r="X1906">
            <v>0</v>
          </cell>
          <cell r="Y1906">
            <v>0</v>
          </cell>
          <cell r="Z1906">
            <v>0</v>
          </cell>
          <cell r="AA1906">
            <v>0</v>
          </cell>
          <cell r="AB1906">
            <v>0</v>
          </cell>
          <cell r="AC1906">
            <v>0</v>
          </cell>
          <cell r="AD1906">
            <v>0</v>
          </cell>
          <cell r="AE1906">
            <v>0</v>
          </cell>
          <cell r="AF1906">
            <v>0</v>
          </cell>
          <cell r="AG1906">
            <v>0</v>
          </cell>
          <cell r="AH1906">
            <v>0</v>
          </cell>
          <cell r="AI1906">
            <v>62644.87</v>
          </cell>
          <cell r="AJ1906">
            <v>0</v>
          </cell>
          <cell r="AK1906">
            <v>0</v>
          </cell>
          <cell r="AL1906">
            <v>0</v>
          </cell>
          <cell r="AM1906">
            <v>0</v>
          </cell>
          <cell r="AT1906">
            <v>0</v>
          </cell>
          <cell r="AU1906">
            <v>0</v>
          </cell>
          <cell r="AV1906">
            <v>0</v>
          </cell>
          <cell r="AW1906">
            <v>0</v>
          </cell>
          <cell r="AX1906">
            <v>0</v>
          </cell>
          <cell r="AY1906">
            <v>0</v>
          </cell>
          <cell r="AZ1906">
            <v>0</v>
          </cell>
          <cell r="BA1906">
            <v>0</v>
          </cell>
          <cell r="BB1906">
            <v>0</v>
          </cell>
          <cell r="BE1906">
            <v>0</v>
          </cell>
          <cell r="BG1906">
            <v>0</v>
          </cell>
          <cell r="BH1906">
            <v>62644.87</v>
          </cell>
          <cell r="BI1906">
            <v>67343.235249999998</v>
          </cell>
        </row>
        <row r="1907">
          <cell r="K1907">
            <v>0</v>
          </cell>
          <cell r="L1907">
            <v>0</v>
          </cell>
          <cell r="M1907">
            <v>0</v>
          </cell>
          <cell r="N1907">
            <v>0</v>
          </cell>
          <cell r="O1907">
            <v>0</v>
          </cell>
          <cell r="P1907">
            <v>0</v>
          </cell>
          <cell r="Q1907">
            <v>0</v>
          </cell>
          <cell r="R1907">
            <v>0</v>
          </cell>
          <cell r="S1907">
            <v>0</v>
          </cell>
          <cell r="T1907">
            <v>0</v>
          </cell>
          <cell r="U1907">
            <v>0</v>
          </cell>
          <cell r="V1907">
            <v>0</v>
          </cell>
          <cell r="X1907">
            <v>0</v>
          </cell>
          <cell r="Y1907">
            <v>0</v>
          </cell>
          <cell r="Z1907">
            <v>0</v>
          </cell>
          <cell r="AA1907">
            <v>0</v>
          </cell>
          <cell r="AB1907">
            <v>0</v>
          </cell>
          <cell r="AC1907">
            <v>0</v>
          </cell>
          <cell r="AD1907">
            <v>0</v>
          </cell>
          <cell r="AE1907">
            <v>0</v>
          </cell>
          <cell r="AF1907">
            <v>0</v>
          </cell>
          <cell r="AG1907">
            <v>0</v>
          </cell>
          <cell r="AH1907">
            <v>0</v>
          </cell>
          <cell r="AI1907">
            <v>7175</v>
          </cell>
          <cell r="AJ1907">
            <v>0</v>
          </cell>
          <cell r="AK1907">
            <v>0</v>
          </cell>
          <cell r="AL1907">
            <v>0</v>
          </cell>
          <cell r="AM1907">
            <v>0</v>
          </cell>
          <cell r="AT1907">
            <v>0</v>
          </cell>
          <cell r="AU1907">
            <v>0</v>
          </cell>
          <cell r="AV1907">
            <v>0</v>
          </cell>
          <cell r="AW1907">
            <v>0</v>
          </cell>
          <cell r="AX1907">
            <v>0</v>
          </cell>
          <cell r="AY1907">
            <v>0</v>
          </cell>
          <cell r="AZ1907">
            <v>0</v>
          </cell>
          <cell r="BA1907">
            <v>0</v>
          </cell>
          <cell r="BB1907">
            <v>0</v>
          </cell>
          <cell r="BE1907">
            <v>0</v>
          </cell>
          <cell r="BG1907">
            <v>0</v>
          </cell>
          <cell r="BH1907">
            <v>7175</v>
          </cell>
          <cell r="BI1907">
            <v>7713.125</v>
          </cell>
        </row>
        <row r="1908">
          <cell r="K1908">
            <v>0</v>
          </cell>
          <cell r="L1908">
            <v>0</v>
          </cell>
          <cell r="M1908">
            <v>0</v>
          </cell>
          <cell r="N1908">
            <v>0</v>
          </cell>
          <cell r="O1908">
            <v>0</v>
          </cell>
          <cell r="P1908">
            <v>0</v>
          </cell>
          <cell r="Q1908">
            <v>0</v>
          </cell>
          <cell r="R1908">
            <v>0</v>
          </cell>
          <cell r="S1908">
            <v>0</v>
          </cell>
          <cell r="T1908">
            <v>0</v>
          </cell>
          <cell r="U1908">
            <v>0</v>
          </cell>
          <cell r="V1908">
            <v>0</v>
          </cell>
          <cell r="X1908">
            <v>0</v>
          </cell>
          <cell r="Y1908">
            <v>0</v>
          </cell>
          <cell r="Z1908">
            <v>0</v>
          </cell>
          <cell r="AA1908">
            <v>0</v>
          </cell>
          <cell r="AB1908">
            <v>0</v>
          </cell>
          <cell r="AC1908">
            <v>0</v>
          </cell>
          <cell r="AD1908">
            <v>0</v>
          </cell>
          <cell r="AE1908">
            <v>0</v>
          </cell>
          <cell r="AF1908">
            <v>0</v>
          </cell>
          <cell r="AG1908">
            <v>0</v>
          </cell>
          <cell r="AH1908">
            <v>0</v>
          </cell>
          <cell r="AI1908">
            <v>1320</v>
          </cell>
          <cell r="AJ1908">
            <v>0</v>
          </cell>
          <cell r="AK1908">
            <v>0</v>
          </cell>
          <cell r="AL1908">
            <v>0</v>
          </cell>
          <cell r="AM1908">
            <v>0</v>
          </cell>
          <cell r="AT1908">
            <v>0</v>
          </cell>
          <cell r="AU1908">
            <v>0</v>
          </cell>
          <cell r="AV1908">
            <v>0</v>
          </cell>
          <cell r="AW1908">
            <v>0</v>
          </cell>
          <cell r="AX1908">
            <v>0</v>
          </cell>
          <cell r="AY1908">
            <v>0</v>
          </cell>
          <cell r="AZ1908">
            <v>0</v>
          </cell>
          <cell r="BA1908">
            <v>0</v>
          </cell>
          <cell r="BB1908">
            <v>0</v>
          </cell>
          <cell r="BE1908">
            <v>0</v>
          </cell>
          <cell r="BG1908">
            <v>0</v>
          </cell>
          <cell r="BH1908">
            <v>1320</v>
          </cell>
          <cell r="BI1908">
            <v>1419</v>
          </cell>
        </row>
        <row r="1910">
          <cell r="K1910">
            <v>0</v>
          </cell>
          <cell r="L1910">
            <v>0</v>
          </cell>
          <cell r="M1910">
            <v>0</v>
          </cell>
          <cell r="N1910">
            <v>0</v>
          </cell>
          <cell r="O1910">
            <v>0</v>
          </cell>
          <cell r="P1910">
            <v>0</v>
          </cell>
          <cell r="Q1910">
            <v>0</v>
          </cell>
          <cell r="R1910">
            <v>0</v>
          </cell>
          <cell r="S1910">
            <v>0</v>
          </cell>
          <cell r="T1910">
            <v>0</v>
          </cell>
          <cell r="U1910">
            <v>0</v>
          </cell>
          <cell r="V1910">
            <v>0</v>
          </cell>
          <cell r="X1910">
            <v>0</v>
          </cell>
          <cell r="Y1910">
            <v>0</v>
          </cell>
          <cell r="Z1910">
            <v>0</v>
          </cell>
          <cell r="AA1910">
            <v>0</v>
          </cell>
          <cell r="AB1910">
            <v>0</v>
          </cell>
          <cell r="AC1910">
            <v>0</v>
          </cell>
          <cell r="AD1910">
            <v>0</v>
          </cell>
          <cell r="AE1910">
            <v>50810.400000000001</v>
          </cell>
          <cell r="AF1910">
            <v>0</v>
          </cell>
          <cell r="AG1910">
            <v>0</v>
          </cell>
          <cell r="AH1910">
            <v>0</v>
          </cell>
          <cell r="AI1910">
            <v>0</v>
          </cell>
          <cell r="AJ1910">
            <v>0</v>
          </cell>
          <cell r="AK1910">
            <v>0</v>
          </cell>
          <cell r="AL1910">
            <v>0</v>
          </cell>
          <cell r="AM1910">
            <v>0</v>
          </cell>
          <cell r="AT1910">
            <v>0</v>
          </cell>
          <cell r="AU1910">
            <v>0</v>
          </cell>
          <cell r="AV1910">
            <v>0</v>
          </cell>
          <cell r="AW1910">
            <v>0</v>
          </cell>
          <cell r="AX1910">
            <v>0</v>
          </cell>
          <cell r="AY1910">
            <v>0</v>
          </cell>
          <cell r="AZ1910">
            <v>0</v>
          </cell>
          <cell r="BA1910">
            <v>0</v>
          </cell>
          <cell r="BB1910">
            <v>0</v>
          </cell>
          <cell r="BE1910">
            <v>0</v>
          </cell>
          <cell r="BG1910">
            <v>0</v>
          </cell>
          <cell r="BH1910">
            <v>50810.400000000001</v>
          </cell>
          <cell r="BI1910">
            <v>54621.18</v>
          </cell>
        </row>
        <row r="1911">
          <cell r="K1911">
            <v>0</v>
          </cell>
          <cell r="L1911">
            <v>0</v>
          </cell>
          <cell r="M1911">
            <v>0</v>
          </cell>
          <cell r="N1911">
            <v>0</v>
          </cell>
          <cell r="O1911">
            <v>0</v>
          </cell>
          <cell r="P1911">
            <v>0</v>
          </cell>
          <cell r="Q1911">
            <v>0</v>
          </cell>
          <cell r="R1911">
            <v>0</v>
          </cell>
          <cell r="S1911">
            <v>0</v>
          </cell>
          <cell r="T1911">
            <v>0</v>
          </cell>
          <cell r="U1911">
            <v>0</v>
          </cell>
          <cell r="V1911">
            <v>0</v>
          </cell>
          <cell r="X1911">
            <v>0</v>
          </cell>
          <cell r="Y1911">
            <v>0</v>
          </cell>
          <cell r="Z1911">
            <v>0</v>
          </cell>
          <cell r="AA1911">
            <v>0</v>
          </cell>
          <cell r="AB1911">
            <v>0</v>
          </cell>
          <cell r="AC1911">
            <v>0</v>
          </cell>
          <cell r="AD1911">
            <v>0</v>
          </cell>
          <cell r="AE1911">
            <v>41730.14</v>
          </cell>
          <cell r="AF1911">
            <v>0</v>
          </cell>
          <cell r="AG1911">
            <v>0</v>
          </cell>
          <cell r="AH1911">
            <v>0</v>
          </cell>
          <cell r="AI1911">
            <v>0</v>
          </cell>
          <cell r="AJ1911">
            <v>0</v>
          </cell>
          <cell r="AK1911">
            <v>0</v>
          </cell>
          <cell r="AL1911">
            <v>0</v>
          </cell>
          <cell r="AM1911">
            <v>0</v>
          </cell>
          <cell r="AT1911">
            <v>0</v>
          </cell>
          <cell r="AU1911">
            <v>0</v>
          </cell>
          <cell r="AV1911">
            <v>0</v>
          </cell>
          <cell r="AW1911">
            <v>0</v>
          </cell>
          <cell r="AX1911">
            <v>0</v>
          </cell>
          <cell r="AY1911">
            <v>0</v>
          </cell>
          <cell r="AZ1911">
            <v>0</v>
          </cell>
          <cell r="BA1911">
            <v>0</v>
          </cell>
          <cell r="BB1911">
            <v>0</v>
          </cell>
          <cell r="BE1911">
            <v>0</v>
          </cell>
          <cell r="BG1911">
            <v>0</v>
          </cell>
          <cell r="BH1911">
            <v>41730.14</v>
          </cell>
          <cell r="BI1911">
            <v>44859.900499999996</v>
          </cell>
        </row>
        <row r="1912">
          <cell r="K1912">
            <v>0</v>
          </cell>
          <cell r="L1912">
            <v>0</v>
          </cell>
          <cell r="M1912">
            <v>0</v>
          </cell>
          <cell r="N1912">
            <v>0</v>
          </cell>
          <cell r="O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0</v>
          </cell>
          <cell r="V1912">
            <v>0</v>
          </cell>
          <cell r="X1912">
            <v>0</v>
          </cell>
          <cell r="Y1912">
            <v>0</v>
          </cell>
          <cell r="Z1912">
            <v>0</v>
          </cell>
          <cell r="AA1912">
            <v>0</v>
          </cell>
          <cell r="AB1912">
            <v>0</v>
          </cell>
          <cell r="AC1912">
            <v>0</v>
          </cell>
          <cell r="AD1912">
            <v>0</v>
          </cell>
          <cell r="AE1912">
            <v>19375.89</v>
          </cell>
          <cell r="AF1912">
            <v>0</v>
          </cell>
          <cell r="AG1912">
            <v>0</v>
          </cell>
          <cell r="AH1912">
            <v>0</v>
          </cell>
          <cell r="AI1912">
            <v>0</v>
          </cell>
          <cell r="AJ1912">
            <v>0</v>
          </cell>
          <cell r="AK1912">
            <v>0</v>
          </cell>
          <cell r="AL1912">
            <v>0</v>
          </cell>
          <cell r="AM1912">
            <v>0</v>
          </cell>
          <cell r="AT1912">
            <v>0</v>
          </cell>
          <cell r="AU1912">
            <v>0</v>
          </cell>
          <cell r="AV1912">
            <v>0</v>
          </cell>
          <cell r="AW1912">
            <v>0</v>
          </cell>
          <cell r="AX1912">
            <v>0</v>
          </cell>
          <cell r="AY1912">
            <v>0</v>
          </cell>
          <cell r="AZ1912">
            <v>0</v>
          </cell>
          <cell r="BA1912">
            <v>0</v>
          </cell>
          <cell r="BB1912">
            <v>0</v>
          </cell>
          <cell r="BE1912">
            <v>0</v>
          </cell>
          <cell r="BG1912">
            <v>0</v>
          </cell>
          <cell r="BH1912">
            <v>19375.89</v>
          </cell>
          <cell r="BI1912">
            <v>20829.081749999998</v>
          </cell>
        </row>
        <row r="1914">
          <cell r="K1914">
            <v>0</v>
          </cell>
          <cell r="L1914">
            <v>1800</v>
          </cell>
          <cell r="M1914">
            <v>0</v>
          </cell>
          <cell r="N1914">
            <v>0</v>
          </cell>
          <cell r="O1914">
            <v>0</v>
          </cell>
          <cell r="P1914">
            <v>0</v>
          </cell>
          <cell r="Q1914">
            <v>0</v>
          </cell>
          <cell r="R1914">
            <v>0</v>
          </cell>
          <cell r="S1914">
            <v>0</v>
          </cell>
          <cell r="T1914">
            <v>0</v>
          </cell>
          <cell r="U1914">
            <v>0</v>
          </cell>
          <cell r="V1914">
            <v>0</v>
          </cell>
          <cell r="X1914">
            <v>0</v>
          </cell>
          <cell r="Y1914">
            <v>70470.48</v>
          </cell>
          <cell r="Z1914">
            <v>0</v>
          </cell>
          <cell r="AA1914">
            <v>0</v>
          </cell>
          <cell r="AB1914">
            <v>0</v>
          </cell>
          <cell r="AC1914">
            <v>0</v>
          </cell>
          <cell r="AD1914">
            <v>0</v>
          </cell>
          <cell r="AE1914">
            <v>0</v>
          </cell>
          <cell r="AF1914">
            <v>0</v>
          </cell>
          <cell r="AG1914">
            <v>0</v>
          </cell>
          <cell r="AH1914">
            <v>0</v>
          </cell>
          <cell r="AI1914">
            <v>0</v>
          </cell>
          <cell r="AJ1914">
            <v>0</v>
          </cell>
          <cell r="AK1914">
            <v>0</v>
          </cell>
          <cell r="AL1914">
            <v>0</v>
          </cell>
          <cell r="AM1914">
            <v>0</v>
          </cell>
          <cell r="AT1914">
            <v>0</v>
          </cell>
          <cell r="AU1914">
            <v>0</v>
          </cell>
          <cell r="AV1914">
            <v>0</v>
          </cell>
          <cell r="AW1914">
            <v>0</v>
          </cell>
          <cell r="AX1914">
            <v>0</v>
          </cell>
          <cell r="AY1914">
            <v>0</v>
          </cell>
          <cell r="AZ1914">
            <v>0</v>
          </cell>
          <cell r="BA1914">
            <v>0</v>
          </cell>
          <cell r="BB1914">
            <v>0</v>
          </cell>
          <cell r="BE1914">
            <v>0</v>
          </cell>
          <cell r="BG1914">
            <v>0</v>
          </cell>
          <cell r="BH1914">
            <v>0</v>
          </cell>
          <cell r="BI1914">
            <v>0</v>
          </cell>
        </row>
        <row r="1915">
          <cell r="K1915">
            <v>0</v>
          </cell>
          <cell r="L1915">
            <v>1800</v>
          </cell>
          <cell r="M1915">
            <v>0</v>
          </cell>
          <cell r="N1915">
            <v>0</v>
          </cell>
          <cell r="O1915">
            <v>0</v>
          </cell>
          <cell r="P1915">
            <v>0</v>
          </cell>
          <cell r="Q1915">
            <v>0</v>
          </cell>
          <cell r="R1915">
            <v>0</v>
          </cell>
          <cell r="S1915">
            <v>0</v>
          </cell>
          <cell r="T1915">
            <v>0</v>
          </cell>
          <cell r="U1915">
            <v>0</v>
          </cell>
          <cell r="V1915">
            <v>0</v>
          </cell>
          <cell r="X1915">
            <v>0</v>
          </cell>
          <cell r="Y1915">
            <v>9721.8799999999992</v>
          </cell>
          <cell r="Z1915">
            <v>0</v>
          </cell>
          <cell r="AA1915">
            <v>0</v>
          </cell>
          <cell r="AB1915">
            <v>0</v>
          </cell>
          <cell r="AC1915">
            <v>0</v>
          </cell>
          <cell r="AD1915">
            <v>0</v>
          </cell>
          <cell r="AE1915">
            <v>0</v>
          </cell>
          <cell r="AF1915">
            <v>0</v>
          </cell>
          <cell r="AG1915">
            <v>0</v>
          </cell>
          <cell r="AH1915">
            <v>0</v>
          </cell>
          <cell r="AI1915">
            <v>0</v>
          </cell>
          <cell r="AJ1915">
            <v>0</v>
          </cell>
          <cell r="AK1915">
            <v>0</v>
          </cell>
          <cell r="AL1915">
            <v>0</v>
          </cell>
          <cell r="AM1915">
            <v>0</v>
          </cell>
          <cell r="AT1915">
            <v>0</v>
          </cell>
          <cell r="AU1915">
            <v>0</v>
          </cell>
          <cell r="AV1915">
            <v>0</v>
          </cell>
          <cell r="AW1915">
            <v>0</v>
          </cell>
          <cell r="AX1915">
            <v>0</v>
          </cell>
          <cell r="AY1915">
            <v>0</v>
          </cell>
          <cell r="AZ1915">
            <v>0</v>
          </cell>
          <cell r="BA1915">
            <v>0</v>
          </cell>
          <cell r="BB1915">
            <v>0</v>
          </cell>
          <cell r="BE1915">
            <v>0</v>
          </cell>
          <cell r="BG1915">
            <v>0</v>
          </cell>
          <cell r="BH1915">
            <v>0</v>
          </cell>
          <cell r="BI1915">
            <v>0</v>
          </cell>
        </row>
        <row r="1923">
          <cell r="K1923">
            <v>0</v>
          </cell>
          <cell r="L1923">
            <v>329.56</v>
          </cell>
          <cell r="M1923">
            <v>0</v>
          </cell>
          <cell r="N1923">
            <v>0</v>
          </cell>
          <cell r="O1923">
            <v>0</v>
          </cell>
          <cell r="P1923">
            <v>0</v>
          </cell>
          <cell r="Q1923">
            <v>0</v>
          </cell>
          <cell r="R1923">
            <v>0</v>
          </cell>
          <cell r="S1923">
            <v>0</v>
          </cell>
          <cell r="T1923">
            <v>18584</v>
          </cell>
          <cell r="U1923">
            <v>0</v>
          </cell>
          <cell r="V1923">
            <v>0</v>
          </cell>
          <cell r="X1923">
            <v>0</v>
          </cell>
          <cell r="Y1923">
            <v>0</v>
          </cell>
          <cell r="Z1923">
            <v>0</v>
          </cell>
          <cell r="AA1923">
            <v>0</v>
          </cell>
          <cell r="AB1923">
            <v>0</v>
          </cell>
          <cell r="AC1923">
            <v>0</v>
          </cell>
          <cell r="AD1923">
            <v>0</v>
          </cell>
          <cell r="AE1923">
            <v>0</v>
          </cell>
          <cell r="AF1923">
            <v>0</v>
          </cell>
          <cell r="AG1923">
            <v>0</v>
          </cell>
          <cell r="AH1923">
            <v>0</v>
          </cell>
          <cell r="AI1923">
            <v>0</v>
          </cell>
          <cell r="AJ1923">
            <v>0</v>
          </cell>
          <cell r="AK1923">
            <v>0</v>
          </cell>
          <cell r="AL1923">
            <v>0</v>
          </cell>
          <cell r="AM1923">
            <v>0</v>
          </cell>
          <cell r="AT1923">
            <v>0</v>
          </cell>
          <cell r="AU1923">
            <v>0</v>
          </cell>
          <cell r="AV1923">
            <v>0</v>
          </cell>
          <cell r="AW1923">
            <v>0</v>
          </cell>
          <cell r="AX1923">
            <v>0</v>
          </cell>
          <cell r="AY1923">
            <v>0</v>
          </cell>
          <cell r="AZ1923">
            <v>0</v>
          </cell>
          <cell r="BA1923">
            <v>0</v>
          </cell>
          <cell r="BB1923">
            <v>0</v>
          </cell>
          <cell r="BE1923">
            <v>0</v>
          </cell>
          <cell r="BG1923">
            <v>0</v>
          </cell>
          <cell r="BH1923">
            <v>0</v>
          </cell>
          <cell r="BI1923">
            <v>0</v>
          </cell>
        </row>
        <row r="1927">
          <cell r="K1927">
            <v>0</v>
          </cell>
          <cell r="L1927">
            <v>0</v>
          </cell>
          <cell r="M1927">
            <v>0</v>
          </cell>
          <cell r="N1927">
            <v>0</v>
          </cell>
          <cell r="O1927">
            <v>0</v>
          </cell>
          <cell r="P1927">
            <v>0</v>
          </cell>
          <cell r="Q1927">
            <v>0</v>
          </cell>
          <cell r="R1927">
            <v>0</v>
          </cell>
          <cell r="S1927">
            <v>0</v>
          </cell>
          <cell r="T1927">
            <v>1274.42</v>
          </cell>
          <cell r="U1927">
            <v>0</v>
          </cell>
          <cell r="V1927">
            <v>0</v>
          </cell>
          <cell r="X1927">
            <v>0</v>
          </cell>
          <cell r="Y1927">
            <v>0</v>
          </cell>
          <cell r="Z1927">
            <v>0</v>
          </cell>
          <cell r="AA1927">
            <v>0</v>
          </cell>
          <cell r="AB1927">
            <v>0</v>
          </cell>
          <cell r="AC1927">
            <v>0</v>
          </cell>
          <cell r="AD1927">
            <v>0</v>
          </cell>
          <cell r="AE1927">
            <v>0</v>
          </cell>
          <cell r="AF1927">
            <v>0</v>
          </cell>
          <cell r="AG1927">
            <v>0</v>
          </cell>
          <cell r="AH1927">
            <v>0</v>
          </cell>
          <cell r="AI1927">
            <v>0</v>
          </cell>
          <cell r="AJ1927">
            <v>0</v>
          </cell>
          <cell r="AK1927">
            <v>0</v>
          </cell>
          <cell r="AL1927">
            <v>0</v>
          </cell>
          <cell r="AM1927">
            <v>0</v>
          </cell>
          <cell r="AT1927">
            <v>0</v>
          </cell>
          <cell r="AU1927">
            <v>0</v>
          </cell>
          <cell r="AV1927">
            <v>0</v>
          </cell>
          <cell r="AW1927">
            <v>0</v>
          </cell>
          <cell r="AX1927">
            <v>0</v>
          </cell>
          <cell r="AY1927">
            <v>0</v>
          </cell>
          <cell r="AZ1927">
            <v>0</v>
          </cell>
          <cell r="BA1927">
            <v>0</v>
          </cell>
          <cell r="BB1927">
            <v>0</v>
          </cell>
          <cell r="BE1927">
            <v>0</v>
          </cell>
          <cell r="BG1927">
            <v>0</v>
          </cell>
          <cell r="BH1927">
            <v>0</v>
          </cell>
          <cell r="BI1927">
            <v>0</v>
          </cell>
        </row>
        <row r="1928">
          <cell r="K1928">
            <v>0</v>
          </cell>
          <cell r="L1928">
            <v>0</v>
          </cell>
          <cell r="M1928">
            <v>0</v>
          </cell>
          <cell r="N1928">
            <v>0</v>
          </cell>
          <cell r="O1928">
            <v>0</v>
          </cell>
          <cell r="P1928">
            <v>0</v>
          </cell>
          <cell r="Q1928">
            <v>0</v>
          </cell>
          <cell r="R1928">
            <v>0</v>
          </cell>
          <cell r="S1928">
            <v>0</v>
          </cell>
          <cell r="T1928">
            <v>32.880000000000003</v>
          </cell>
          <cell r="U1928">
            <v>0</v>
          </cell>
          <cell r="V1928">
            <v>0</v>
          </cell>
          <cell r="X1928">
            <v>0</v>
          </cell>
          <cell r="Y1928">
            <v>0</v>
          </cell>
          <cell r="Z1928">
            <v>0</v>
          </cell>
          <cell r="AA1928">
            <v>0</v>
          </cell>
          <cell r="AB1928">
            <v>0</v>
          </cell>
          <cell r="AC1928">
            <v>0</v>
          </cell>
          <cell r="AD1928">
            <v>0</v>
          </cell>
          <cell r="AE1928">
            <v>0</v>
          </cell>
          <cell r="AF1928">
            <v>0</v>
          </cell>
          <cell r="AG1928">
            <v>0</v>
          </cell>
          <cell r="AH1928">
            <v>0</v>
          </cell>
          <cell r="AI1928">
            <v>0</v>
          </cell>
          <cell r="AJ1928">
            <v>0</v>
          </cell>
          <cell r="AK1928">
            <v>0</v>
          </cell>
          <cell r="AL1928">
            <v>0</v>
          </cell>
          <cell r="AM1928">
            <v>0</v>
          </cell>
          <cell r="AT1928">
            <v>0</v>
          </cell>
          <cell r="AU1928">
            <v>0</v>
          </cell>
          <cell r="AV1928">
            <v>0</v>
          </cell>
          <cell r="AW1928">
            <v>0</v>
          </cell>
          <cell r="AX1928">
            <v>0</v>
          </cell>
          <cell r="AY1928">
            <v>0</v>
          </cell>
          <cell r="AZ1928">
            <v>0</v>
          </cell>
          <cell r="BA1928">
            <v>0</v>
          </cell>
          <cell r="BB1928">
            <v>0</v>
          </cell>
          <cell r="BE1928">
            <v>0</v>
          </cell>
          <cell r="BG1928">
            <v>0</v>
          </cell>
          <cell r="BH1928">
            <v>0</v>
          </cell>
          <cell r="BI1928">
            <v>0</v>
          </cell>
        </row>
        <row r="1929">
          <cell r="K1929">
            <v>0</v>
          </cell>
          <cell r="L1929">
            <v>0</v>
          </cell>
          <cell r="M1929">
            <v>0</v>
          </cell>
          <cell r="N1929">
            <v>0</v>
          </cell>
          <cell r="O1929">
            <v>0</v>
          </cell>
          <cell r="P1929">
            <v>0</v>
          </cell>
          <cell r="Q1929">
            <v>0</v>
          </cell>
          <cell r="R1929">
            <v>0</v>
          </cell>
          <cell r="S1929">
            <v>0</v>
          </cell>
          <cell r="T1929">
            <v>934.85</v>
          </cell>
          <cell r="U1929">
            <v>0</v>
          </cell>
          <cell r="V1929">
            <v>0</v>
          </cell>
          <cell r="X1929">
            <v>0</v>
          </cell>
          <cell r="Y1929">
            <v>0</v>
          </cell>
          <cell r="Z1929">
            <v>0</v>
          </cell>
          <cell r="AA1929">
            <v>0</v>
          </cell>
          <cell r="AB1929">
            <v>0</v>
          </cell>
          <cell r="AC1929">
            <v>0</v>
          </cell>
          <cell r="AD1929">
            <v>0</v>
          </cell>
          <cell r="AE1929">
            <v>0</v>
          </cell>
          <cell r="AF1929">
            <v>0</v>
          </cell>
          <cell r="AG1929">
            <v>0</v>
          </cell>
          <cell r="AH1929">
            <v>0</v>
          </cell>
          <cell r="AI1929">
            <v>0</v>
          </cell>
          <cell r="AJ1929">
            <v>0</v>
          </cell>
          <cell r="AK1929">
            <v>0</v>
          </cell>
          <cell r="AL1929">
            <v>0</v>
          </cell>
          <cell r="AM1929">
            <v>0</v>
          </cell>
          <cell r="AT1929">
            <v>0</v>
          </cell>
          <cell r="AU1929">
            <v>0</v>
          </cell>
          <cell r="AV1929">
            <v>0</v>
          </cell>
          <cell r="AW1929">
            <v>0</v>
          </cell>
          <cell r="AX1929">
            <v>0</v>
          </cell>
          <cell r="AY1929">
            <v>0</v>
          </cell>
          <cell r="AZ1929">
            <v>0</v>
          </cell>
          <cell r="BA1929">
            <v>0</v>
          </cell>
          <cell r="BB1929">
            <v>0</v>
          </cell>
          <cell r="BE1929">
            <v>0</v>
          </cell>
          <cell r="BG1929">
            <v>0</v>
          </cell>
          <cell r="BH1929">
            <v>0</v>
          </cell>
          <cell r="BI1929">
            <v>0</v>
          </cell>
        </row>
        <row r="1930">
          <cell r="K1930">
            <v>0</v>
          </cell>
          <cell r="L1930">
            <v>0</v>
          </cell>
          <cell r="M1930">
            <v>0</v>
          </cell>
          <cell r="N1930">
            <v>0</v>
          </cell>
          <cell r="O1930">
            <v>0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  <cell r="T1930">
            <v>1707.2830000000001</v>
          </cell>
          <cell r="U1930">
            <v>0</v>
          </cell>
          <cell r="V1930">
            <v>0</v>
          </cell>
          <cell r="X1930">
            <v>0</v>
          </cell>
          <cell r="Y1930">
            <v>0</v>
          </cell>
          <cell r="Z1930">
            <v>0</v>
          </cell>
          <cell r="AA1930">
            <v>0</v>
          </cell>
          <cell r="AB1930">
            <v>0</v>
          </cell>
          <cell r="AC1930">
            <v>0</v>
          </cell>
          <cell r="AD1930">
            <v>0</v>
          </cell>
          <cell r="AE1930">
            <v>0</v>
          </cell>
          <cell r="AF1930">
            <v>0</v>
          </cell>
          <cell r="AG1930">
            <v>0</v>
          </cell>
          <cell r="AH1930">
            <v>0</v>
          </cell>
          <cell r="AI1930">
            <v>0</v>
          </cell>
          <cell r="AJ1930">
            <v>0</v>
          </cell>
          <cell r="AK1930">
            <v>0</v>
          </cell>
          <cell r="AL1930">
            <v>0</v>
          </cell>
          <cell r="AM1930">
            <v>0</v>
          </cell>
          <cell r="AT1930">
            <v>0</v>
          </cell>
          <cell r="AU1930">
            <v>0</v>
          </cell>
          <cell r="AV1930">
            <v>0</v>
          </cell>
          <cell r="AW1930">
            <v>0</v>
          </cell>
          <cell r="AX1930">
            <v>0</v>
          </cell>
          <cell r="AY1930">
            <v>0</v>
          </cell>
          <cell r="AZ1930">
            <v>0</v>
          </cell>
          <cell r="BA1930">
            <v>0</v>
          </cell>
          <cell r="BB1930">
            <v>0</v>
          </cell>
          <cell r="BE1930">
            <v>0</v>
          </cell>
          <cell r="BG1930">
            <v>0</v>
          </cell>
          <cell r="BH1930">
            <v>0</v>
          </cell>
          <cell r="BI1930">
            <v>0</v>
          </cell>
        </row>
        <row r="1931">
          <cell r="K1931">
            <v>0</v>
          </cell>
          <cell r="L1931">
            <v>0</v>
          </cell>
          <cell r="M1931">
            <v>0</v>
          </cell>
          <cell r="N1931">
            <v>0</v>
          </cell>
          <cell r="O1931">
            <v>0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  <cell r="T1931">
            <v>665.1</v>
          </cell>
          <cell r="U1931">
            <v>0</v>
          </cell>
          <cell r="V1931">
            <v>0</v>
          </cell>
          <cell r="X1931">
            <v>0</v>
          </cell>
          <cell r="Y1931">
            <v>0</v>
          </cell>
          <cell r="Z1931">
            <v>0</v>
          </cell>
          <cell r="AA1931">
            <v>0</v>
          </cell>
          <cell r="AB1931">
            <v>0</v>
          </cell>
          <cell r="AC1931">
            <v>0</v>
          </cell>
          <cell r="AD1931">
            <v>0</v>
          </cell>
          <cell r="AE1931">
            <v>0</v>
          </cell>
          <cell r="AF1931">
            <v>0</v>
          </cell>
          <cell r="AG1931">
            <v>0</v>
          </cell>
          <cell r="AH1931">
            <v>0</v>
          </cell>
          <cell r="AI1931">
            <v>0</v>
          </cell>
          <cell r="AJ1931">
            <v>0</v>
          </cell>
          <cell r="AK1931">
            <v>0</v>
          </cell>
          <cell r="AL1931">
            <v>0</v>
          </cell>
          <cell r="AM1931">
            <v>0</v>
          </cell>
          <cell r="AT1931">
            <v>0</v>
          </cell>
          <cell r="AU1931">
            <v>0</v>
          </cell>
          <cell r="AV1931">
            <v>0</v>
          </cell>
          <cell r="AW1931">
            <v>0</v>
          </cell>
          <cell r="AX1931">
            <v>0</v>
          </cell>
          <cell r="AY1931">
            <v>0</v>
          </cell>
          <cell r="AZ1931">
            <v>0</v>
          </cell>
          <cell r="BA1931">
            <v>0</v>
          </cell>
          <cell r="BB1931">
            <v>0</v>
          </cell>
          <cell r="BE1931">
            <v>0</v>
          </cell>
          <cell r="BG1931">
            <v>0</v>
          </cell>
          <cell r="BH1931">
            <v>0</v>
          </cell>
          <cell r="BI1931">
            <v>0</v>
          </cell>
        </row>
        <row r="1932">
          <cell r="K1932">
            <v>0</v>
          </cell>
          <cell r="L1932">
            <v>0</v>
          </cell>
          <cell r="M1932">
            <v>0</v>
          </cell>
          <cell r="N1932">
            <v>0</v>
          </cell>
          <cell r="O1932">
            <v>0</v>
          </cell>
          <cell r="P1932">
            <v>0</v>
          </cell>
          <cell r="Q1932">
            <v>0</v>
          </cell>
          <cell r="R1932">
            <v>0</v>
          </cell>
          <cell r="S1932">
            <v>0</v>
          </cell>
          <cell r="T1932">
            <v>18139.53</v>
          </cell>
          <cell r="U1932">
            <v>0</v>
          </cell>
          <cell r="V1932">
            <v>0</v>
          </cell>
          <cell r="X1932">
            <v>0</v>
          </cell>
          <cell r="Y1932">
            <v>0</v>
          </cell>
          <cell r="Z1932">
            <v>0</v>
          </cell>
          <cell r="AA1932">
            <v>0</v>
          </cell>
          <cell r="AB1932">
            <v>0</v>
          </cell>
          <cell r="AC1932">
            <v>0</v>
          </cell>
          <cell r="AD1932">
            <v>0</v>
          </cell>
          <cell r="AE1932">
            <v>0</v>
          </cell>
          <cell r="AF1932">
            <v>0</v>
          </cell>
          <cell r="AG1932">
            <v>0</v>
          </cell>
          <cell r="AH1932">
            <v>0</v>
          </cell>
          <cell r="AI1932">
            <v>0</v>
          </cell>
          <cell r="AJ1932">
            <v>0</v>
          </cell>
          <cell r="AK1932">
            <v>0</v>
          </cell>
          <cell r="AL1932">
            <v>0</v>
          </cell>
          <cell r="AM1932">
            <v>0</v>
          </cell>
          <cell r="AT1932">
            <v>0</v>
          </cell>
          <cell r="AU1932">
            <v>0</v>
          </cell>
          <cell r="AV1932">
            <v>0</v>
          </cell>
          <cell r="AW1932">
            <v>0</v>
          </cell>
          <cell r="AX1932">
            <v>0</v>
          </cell>
          <cell r="AY1932">
            <v>0</v>
          </cell>
          <cell r="AZ1932">
            <v>0</v>
          </cell>
          <cell r="BA1932">
            <v>0</v>
          </cell>
          <cell r="BB1932">
            <v>0</v>
          </cell>
          <cell r="BE1932">
            <v>0</v>
          </cell>
          <cell r="BG1932">
            <v>0</v>
          </cell>
          <cell r="BH1932">
            <v>0</v>
          </cell>
          <cell r="BI1932">
            <v>0</v>
          </cell>
        </row>
        <row r="1934">
          <cell r="K1934">
            <v>0</v>
          </cell>
          <cell r="L1934">
            <v>0</v>
          </cell>
          <cell r="M1934">
            <v>0</v>
          </cell>
          <cell r="N1934">
            <v>0</v>
          </cell>
          <cell r="O1934">
            <v>0</v>
          </cell>
          <cell r="P1934">
            <v>0</v>
          </cell>
          <cell r="Q1934">
            <v>0</v>
          </cell>
          <cell r="R1934">
            <v>0</v>
          </cell>
          <cell r="S1934">
            <v>0</v>
          </cell>
          <cell r="T1934">
            <v>0</v>
          </cell>
          <cell r="U1934">
            <v>0</v>
          </cell>
          <cell r="V1934">
            <v>0</v>
          </cell>
          <cell r="X1934">
            <v>0</v>
          </cell>
          <cell r="Y1934">
            <v>0</v>
          </cell>
          <cell r="Z1934">
            <v>0</v>
          </cell>
          <cell r="AA1934">
            <v>0</v>
          </cell>
          <cell r="AB1934">
            <v>0</v>
          </cell>
          <cell r="AC1934">
            <v>0</v>
          </cell>
          <cell r="AD1934">
            <v>0</v>
          </cell>
          <cell r="AE1934">
            <v>0</v>
          </cell>
          <cell r="AF1934">
            <v>0</v>
          </cell>
          <cell r="AG1934">
            <v>0</v>
          </cell>
          <cell r="AH1934">
            <v>0</v>
          </cell>
          <cell r="AI1934">
            <v>0</v>
          </cell>
          <cell r="AJ1934">
            <v>0</v>
          </cell>
          <cell r="AK1934">
            <v>0</v>
          </cell>
          <cell r="AL1934">
            <v>0</v>
          </cell>
          <cell r="AM1934">
            <v>264558.24</v>
          </cell>
          <cell r="AT1934">
            <v>0</v>
          </cell>
          <cell r="AU1934">
            <v>0</v>
          </cell>
          <cell r="AV1934">
            <v>0</v>
          </cell>
          <cell r="AW1934">
            <v>0</v>
          </cell>
          <cell r="AX1934">
            <v>0</v>
          </cell>
          <cell r="AY1934">
            <v>0</v>
          </cell>
          <cell r="AZ1934">
            <v>0</v>
          </cell>
          <cell r="BA1934">
            <v>0</v>
          </cell>
          <cell r="BB1934">
            <v>0</v>
          </cell>
          <cell r="BE1934">
            <v>0</v>
          </cell>
          <cell r="BG1934">
            <v>0</v>
          </cell>
          <cell r="BH1934">
            <v>264558.24</v>
          </cell>
          <cell r="BI1934">
            <v>284400</v>
          </cell>
        </row>
        <row r="1935">
          <cell r="K1935">
            <v>0</v>
          </cell>
          <cell r="L1935">
            <v>0</v>
          </cell>
          <cell r="M1935">
            <v>0</v>
          </cell>
          <cell r="N1935">
            <v>0</v>
          </cell>
          <cell r="O1935">
            <v>0</v>
          </cell>
          <cell r="P1935">
            <v>0</v>
          </cell>
          <cell r="Q1935">
            <v>0</v>
          </cell>
          <cell r="R1935">
            <v>0</v>
          </cell>
          <cell r="S1935">
            <v>0</v>
          </cell>
          <cell r="T1935">
            <v>0</v>
          </cell>
          <cell r="U1935">
            <v>0</v>
          </cell>
          <cell r="V1935">
            <v>0</v>
          </cell>
          <cell r="X1935">
            <v>0</v>
          </cell>
          <cell r="Y1935">
            <v>0</v>
          </cell>
          <cell r="Z1935">
            <v>0</v>
          </cell>
          <cell r="AA1935">
            <v>0</v>
          </cell>
          <cell r="AB1935">
            <v>0</v>
          </cell>
          <cell r="AC1935">
            <v>0</v>
          </cell>
          <cell r="AD1935">
            <v>0</v>
          </cell>
          <cell r="AE1935">
            <v>0</v>
          </cell>
          <cell r="AF1935">
            <v>0</v>
          </cell>
          <cell r="AG1935">
            <v>0</v>
          </cell>
          <cell r="AH1935">
            <v>0</v>
          </cell>
          <cell r="AI1935">
            <v>0</v>
          </cell>
          <cell r="AJ1935">
            <v>0</v>
          </cell>
          <cell r="AK1935">
            <v>0</v>
          </cell>
          <cell r="AL1935">
            <v>0</v>
          </cell>
          <cell r="AM1935">
            <v>35074</v>
          </cell>
          <cell r="AT1935">
            <v>0</v>
          </cell>
          <cell r="AU1935">
            <v>0</v>
          </cell>
          <cell r="AV1935">
            <v>0</v>
          </cell>
          <cell r="AW1935">
            <v>0</v>
          </cell>
          <cell r="AX1935">
            <v>0</v>
          </cell>
          <cell r="AY1935">
            <v>0</v>
          </cell>
          <cell r="AZ1935">
            <v>0</v>
          </cell>
          <cell r="BA1935">
            <v>0</v>
          </cell>
          <cell r="BB1935">
            <v>0</v>
          </cell>
          <cell r="BE1935">
            <v>0</v>
          </cell>
          <cell r="BG1935">
            <v>0</v>
          </cell>
          <cell r="BH1935">
            <v>35074</v>
          </cell>
          <cell r="BI1935">
            <v>37704.550000000003</v>
          </cell>
        </row>
        <row r="1936">
          <cell r="K1936">
            <v>0</v>
          </cell>
          <cell r="L1936">
            <v>0</v>
          </cell>
          <cell r="M1936">
            <v>0</v>
          </cell>
          <cell r="N1936">
            <v>0</v>
          </cell>
          <cell r="O1936">
            <v>0</v>
          </cell>
          <cell r="P1936">
            <v>0</v>
          </cell>
          <cell r="Q1936">
            <v>0</v>
          </cell>
          <cell r="R1936">
            <v>0</v>
          </cell>
          <cell r="S1936">
            <v>0</v>
          </cell>
          <cell r="T1936">
            <v>0</v>
          </cell>
          <cell r="U1936">
            <v>0</v>
          </cell>
          <cell r="V1936">
            <v>0</v>
          </cell>
          <cell r="X1936">
            <v>0</v>
          </cell>
          <cell r="Y1936">
            <v>0</v>
          </cell>
          <cell r="Z1936">
            <v>0</v>
          </cell>
          <cell r="AA1936">
            <v>0</v>
          </cell>
          <cell r="AB1936">
            <v>0</v>
          </cell>
          <cell r="AC1936">
            <v>0</v>
          </cell>
          <cell r="AD1936">
            <v>0</v>
          </cell>
          <cell r="AE1936">
            <v>0</v>
          </cell>
          <cell r="AF1936">
            <v>0</v>
          </cell>
          <cell r="AG1936">
            <v>0</v>
          </cell>
          <cell r="AH1936">
            <v>0</v>
          </cell>
          <cell r="AI1936">
            <v>0</v>
          </cell>
          <cell r="AJ1936">
            <v>0</v>
          </cell>
          <cell r="AK1936">
            <v>0</v>
          </cell>
          <cell r="AL1936">
            <v>0</v>
          </cell>
          <cell r="AM1936">
            <v>382.5</v>
          </cell>
          <cell r="AT1936">
            <v>0</v>
          </cell>
          <cell r="AU1936">
            <v>0</v>
          </cell>
          <cell r="AV1936">
            <v>0</v>
          </cell>
          <cell r="AW1936">
            <v>0</v>
          </cell>
          <cell r="AX1936">
            <v>0</v>
          </cell>
          <cell r="AY1936">
            <v>0</v>
          </cell>
          <cell r="AZ1936">
            <v>0</v>
          </cell>
          <cell r="BA1936">
            <v>0</v>
          </cell>
          <cell r="BB1936">
            <v>0</v>
          </cell>
          <cell r="BE1936">
            <v>0</v>
          </cell>
          <cell r="BG1936">
            <v>0</v>
          </cell>
          <cell r="BH1936">
            <v>382.5</v>
          </cell>
          <cell r="BI1936">
            <v>411.1875</v>
          </cell>
        </row>
        <row r="1937">
          <cell r="K1937">
            <v>0</v>
          </cell>
          <cell r="L1937">
            <v>0</v>
          </cell>
          <cell r="M1937">
            <v>0</v>
          </cell>
          <cell r="N1937">
            <v>0</v>
          </cell>
          <cell r="O1937">
            <v>0</v>
          </cell>
          <cell r="P1937">
            <v>0</v>
          </cell>
          <cell r="Q1937">
            <v>0</v>
          </cell>
          <cell r="R1937">
            <v>0</v>
          </cell>
          <cell r="S1937">
            <v>0</v>
          </cell>
          <cell r="T1937">
            <v>0</v>
          </cell>
          <cell r="U1937">
            <v>0</v>
          </cell>
          <cell r="V1937">
            <v>0</v>
          </cell>
          <cell r="X1937">
            <v>0</v>
          </cell>
          <cell r="Y1937">
            <v>0</v>
          </cell>
          <cell r="Z1937">
            <v>0</v>
          </cell>
          <cell r="AA1937">
            <v>0</v>
          </cell>
          <cell r="AB1937">
            <v>0</v>
          </cell>
          <cell r="AC1937">
            <v>0</v>
          </cell>
          <cell r="AD1937">
            <v>0</v>
          </cell>
          <cell r="AE1937">
            <v>0</v>
          </cell>
          <cell r="AF1937">
            <v>0</v>
          </cell>
          <cell r="AG1937">
            <v>0</v>
          </cell>
          <cell r="AH1937">
            <v>0</v>
          </cell>
          <cell r="AI1937">
            <v>0</v>
          </cell>
          <cell r="AJ1937">
            <v>0</v>
          </cell>
          <cell r="AK1937">
            <v>0</v>
          </cell>
          <cell r="AL1937">
            <v>0</v>
          </cell>
          <cell r="AM1937">
            <v>7350</v>
          </cell>
          <cell r="AT1937">
            <v>0</v>
          </cell>
          <cell r="AU1937">
            <v>0</v>
          </cell>
          <cell r="AV1937">
            <v>0</v>
          </cell>
          <cell r="AW1937">
            <v>0</v>
          </cell>
          <cell r="AX1937">
            <v>0</v>
          </cell>
          <cell r="AY1937">
            <v>0</v>
          </cell>
          <cell r="AZ1937">
            <v>0</v>
          </cell>
          <cell r="BA1937">
            <v>0</v>
          </cell>
          <cell r="BB1937">
            <v>0</v>
          </cell>
          <cell r="BE1937">
            <v>0</v>
          </cell>
          <cell r="BG1937">
            <v>0</v>
          </cell>
          <cell r="BH1937">
            <v>7350</v>
          </cell>
          <cell r="BI1937">
            <v>7901.26</v>
          </cell>
        </row>
        <row r="1938">
          <cell r="K1938">
            <v>0</v>
          </cell>
          <cell r="L1938">
            <v>0</v>
          </cell>
          <cell r="M1938">
            <v>0</v>
          </cell>
          <cell r="N1938">
            <v>0</v>
          </cell>
          <cell r="O1938">
            <v>0</v>
          </cell>
          <cell r="P1938">
            <v>0</v>
          </cell>
          <cell r="Q1938">
            <v>0</v>
          </cell>
          <cell r="R1938">
            <v>0</v>
          </cell>
          <cell r="S1938">
            <v>0</v>
          </cell>
          <cell r="T1938">
            <v>0</v>
          </cell>
          <cell r="U1938">
            <v>0</v>
          </cell>
          <cell r="V1938">
            <v>0</v>
          </cell>
          <cell r="X1938">
            <v>0</v>
          </cell>
          <cell r="Y1938">
            <v>0</v>
          </cell>
          <cell r="Z1938">
            <v>0</v>
          </cell>
          <cell r="AA1938">
            <v>0</v>
          </cell>
          <cell r="AB1938">
            <v>0</v>
          </cell>
          <cell r="AC1938">
            <v>0</v>
          </cell>
          <cell r="AD1938">
            <v>0</v>
          </cell>
          <cell r="AE1938">
            <v>0</v>
          </cell>
          <cell r="AF1938">
            <v>0</v>
          </cell>
          <cell r="AG1938">
            <v>0</v>
          </cell>
          <cell r="AH1938">
            <v>0</v>
          </cell>
          <cell r="AI1938">
            <v>0</v>
          </cell>
          <cell r="AJ1938">
            <v>0</v>
          </cell>
          <cell r="AK1938">
            <v>0</v>
          </cell>
          <cell r="AL1938">
            <v>0</v>
          </cell>
          <cell r="AM1938">
            <v>55652.43</v>
          </cell>
          <cell r="AT1938">
            <v>0</v>
          </cell>
          <cell r="AU1938">
            <v>0</v>
          </cell>
          <cell r="AV1938">
            <v>0</v>
          </cell>
          <cell r="AW1938">
            <v>0</v>
          </cell>
          <cell r="AX1938">
            <v>0</v>
          </cell>
          <cell r="AY1938">
            <v>0</v>
          </cell>
          <cell r="AZ1938">
            <v>0</v>
          </cell>
          <cell r="BA1938">
            <v>0</v>
          </cell>
          <cell r="BB1938">
            <v>0</v>
          </cell>
          <cell r="BE1938">
            <v>0</v>
          </cell>
          <cell r="BG1938">
            <v>0</v>
          </cell>
          <cell r="BH1938">
            <v>55652.43</v>
          </cell>
          <cell r="BI1938">
            <v>59826.36</v>
          </cell>
        </row>
        <row r="1939">
          <cell r="K1939">
            <v>0</v>
          </cell>
          <cell r="L1939">
            <v>0</v>
          </cell>
          <cell r="M1939">
            <v>0</v>
          </cell>
          <cell r="N1939">
            <v>0</v>
          </cell>
          <cell r="O1939">
            <v>0</v>
          </cell>
          <cell r="P1939">
            <v>0</v>
          </cell>
          <cell r="Q1939">
            <v>0</v>
          </cell>
          <cell r="R1939">
            <v>0</v>
          </cell>
          <cell r="S1939">
            <v>0</v>
          </cell>
          <cell r="T1939">
            <v>0</v>
          </cell>
          <cell r="U1939">
            <v>0</v>
          </cell>
          <cell r="V1939">
            <v>0</v>
          </cell>
          <cell r="X1939">
            <v>0</v>
          </cell>
          <cell r="Y1939">
            <v>0</v>
          </cell>
          <cell r="Z1939">
            <v>0</v>
          </cell>
          <cell r="AA1939">
            <v>0</v>
          </cell>
          <cell r="AB1939">
            <v>0</v>
          </cell>
          <cell r="AC1939">
            <v>0</v>
          </cell>
          <cell r="AD1939">
            <v>0</v>
          </cell>
          <cell r="AE1939">
            <v>0</v>
          </cell>
          <cell r="AF1939">
            <v>0</v>
          </cell>
          <cell r="AG1939">
            <v>0</v>
          </cell>
          <cell r="AH1939">
            <v>0</v>
          </cell>
          <cell r="AI1939">
            <v>0</v>
          </cell>
          <cell r="AJ1939">
            <v>0</v>
          </cell>
          <cell r="AK1939">
            <v>0</v>
          </cell>
          <cell r="AL1939">
            <v>0</v>
          </cell>
          <cell r="AM1939">
            <v>191.26</v>
          </cell>
          <cell r="AT1939">
            <v>0</v>
          </cell>
          <cell r="AU1939">
            <v>0</v>
          </cell>
          <cell r="AV1939">
            <v>0</v>
          </cell>
          <cell r="AW1939">
            <v>0</v>
          </cell>
          <cell r="AX1939">
            <v>0</v>
          </cell>
          <cell r="AY1939">
            <v>0</v>
          </cell>
          <cell r="AZ1939">
            <v>0</v>
          </cell>
          <cell r="BA1939">
            <v>0</v>
          </cell>
          <cell r="BB1939">
            <v>0</v>
          </cell>
          <cell r="BE1939">
            <v>0</v>
          </cell>
          <cell r="BG1939">
            <v>0</v>
          </cell>
          <cell r="BH1939">
            <v>191.26</v>
          </cell>
          <cell r="BI1939">
            <v>205.60449999999997</v>
          </cell>
        </row>
        <row r="1940">
          <cell r="K1940">
            <v>0</v>
          </cell>
          <cell r="L1940">
            <v>8635.0758000000005</v>
          </cell>
          <cell r="M1940">
            <v>0</v>
          </cell>
          <cell r="N1940">
            <v>0</v>
          </cell>
          <cell r="O1940">
            <v>0</v>
          </cell>
          <cell r="P1940">
            <v>0</v>
          </cell>
          <cell r="Q1940">
            <v>0</v>
          </cell>
          <cell r="R1940">
            <v>0</v>
          </cell>
          <cell r="S1940">
            <v>0</v>
          </cell>
          <cell r="T1940">
            <v>0</v>
          </cell>
          <cell r="U1940">
            <v>0</v>
          </cell>
          <cell r="V1940">
            <v>0</v>
          </cell>
          <cell r="X1940">
            <v>0</v>
          </cell>
          <cell r="Y1940">
            <v>34538.020600000003</v>
          </cell>
          <cell r="Z1940">
            <v>0</v>
          </cell>
          <cell r="AA1940">
            <v>0</v>
          </cell>
          <cell r="AB1940">
            <v>0</v>
          </cell>
          <cell r="AC1940">
            <v>0</v>
          </cell>
          <cell r="AD1940">
            <v>0</v>
          </cell>
          <cell r="AE1940">
            <v>0</v>
          </cell>
          <cell r="AF1940">
            <v>0</v>
          </cell>
          <cell r="AG1940">
            <v>0</v>
          </cell>
          <cell r="AH1940">
            <v>0</v>
          </cell>
          <cell r="AI1940">
            <v>0</v>
          </cell>
          <cell r="AJ1940">
            <v>0</v>
          </cell>
          <cell r="AK1940">
            <v>0</v>
          </cell>
          <cell r="AL1940">
            <v>0</v>
          </cell>
          <cell r="AM1940">
            <v>0</v>
          </cell>
          <cell r="AT1940">
            <v>0</v>
          </cell>
          <cell r="AU1940">
            <v>0</v>
          </cell>
          <cell r="AV1940">
            <v>0</v>
          </cell>
          <cell r="AW1940">
            <v>0</v>
          </cell>
          <cell r="AX1940">
            <v>0</v>
          </cell>
          <cell r="AY1940">
            <v>0</v>
          </cell>
          <cell r="AZ1940">
            <v>0</v>
          </cell>
          <cell r="BA1940">
            <v>0</v>
          </cell>
          <cell r="BB1940">
            <v>0</v>
          </cell>
          <cell r="BE1940">
            <v>0</v>
          </cell>
          <cell r="BG1940">
            <v>0</v>
          </cell>
          <cell r="BH1940">
            <v>0</v>
          </cell>
          <cell r="BI1940">
            <v>0</v>
          </cell>
        </row>
        <row r="1946">
          <cell r="K1946">
            <v>0</v>
          </cell>
          <cell r="L1946">
            <v>681.80882352941171</v>
          </cell>
          <cell r="M1946">
            <v>0</v>
          </cell>
          <cell r="N1946">
            <v>0</v>
          </cell>
          <cell r="O1946">
            <v>0</v>
          </cell>
          <cell r="P1946">
            <v>0</v>
          </cell>
          <cell r="Q1946">
            <v>0</v>
          </cell>
          <cell r="R1946">
            <v>0</v>
          </cell>
          <cell r="S1946">
            <v>0</v>
          </cell>
          <cell r="T1946">
            <v>0</v>
          </cell>
          <cell r="U1946">
            <v>0</v>
          </cell>
          <cell r="V1946">
            <v>0</v>
          </cell>
          <cell r="X1946">
            <v>0</v>
          </cell>
          <cell r="Y1946">
            <v>0</v>
          </cell>
          <cell r="Z1946">
            <v>0</v>
          </cell>
          <cell r="AA1946">
            <v>0</v>
          </cell>
          <cell r="AB1946">
            <v>0</v>
          </cell>
          <cell r="AC1946">
            <v>3863.583333333333</v>
          </cell>
          <cell r="AD1946">
            <v>0</v>
          </cell>
          <cell r="AE1946">
            <v>0</v>
          </cell>
          <cell r="AF1946">
            <v>0</v>
          </cell>
          <cell r="AG1946">
            <v>0</v>
          </cell>
          <cell r="AH1946">
            <v>0</v>
          </cell>
          <cell r="AI1946">
            <v>0</v>
          </cell>
          <cell r="AJ1946">
            <v>0</v>
          </cell>
          <cell r="AK1946">
            <v>0</v>
          </cell>
          <cell r="AL1946">
            <v>0</v>
          </cell>
          <cell r="AM1946">
            <v>0</v>
          </cell>
          <cell r="AT1946">
            <v>0</v>
          </cell>
          <cell r="AU1946">
            <v>0</v>
          </cell>
          <cell r="AV1946">
            <v>0</v>
          </cell>
          <cell r="AW1946">
            <v>0</v>
          </cell>
          <cell r="AX1946">
            <v>0</v>
          </cell>
          <cell r="AY1946">
            <v>0</v>
          </cell>
          <cell r="AZ1946">
            <v>0</v>
          </cell>
          <cell r="BA1946">
            <v>0</v>
          </cell>
          <cell r="BB1946">
            <v>0</v>
          </cell>
          <cell r="BE1946">
            <v>0</v>
          </cell>
          <cell r="BG1946">
            <v>0</v>
          </cell>
          <cell r="BH1946">
            <v>3863.583333333333</v>
          </cell>
          <cell r="BI1946">
            <v>4636.3</v>
          </cell>
        </row>
        <row r="1947">
          <cell r="K1947">
            <v>0</v>
          </cell>
          <cell r="L1947">
            <v>49.738235294117651</v>
          </cell>
          <cell r="M1947">
            <v>0</v>
          </cell>
          <cell r="N1947">
            <v>0</v>
          </cell>
          <cell r="O1947">
            <v>0</v>
          </cell>
          <cell r="P1947">
            <v>0</v>
          </cell>
          <cell r="Q1947">
            <v>0</v>
          </cell>
          <cell r="R1947">
            <v>0</v>
          </cell>
          <cell r="S1947">
            <v>0</v>
          </cell>
          <cell r="T1947">
            <v>0</v>
          </cell>
          <cell r="U1947">
            <v>0</v>
          </cell>
          <cell r="V1947">
            <v>0</v>
          </cell>
          <cell r="X1947">
            <v>0</v>
          </cell>
          <cell r="Y1947">
            <v>0</v>
          </cell>
          <cell r="Z1947">
            <v>0</v>
          </cell>
          <cell r="AA1947">
            <v>0</v>
          </cell>
          <cell r="AB1947">
            <v>0</v>
          </cell>
          <cell r="AC1947">
            <v>281.85000000000002</v>
          </cell>
          <cell r="AD1947">
            <v>0</v>
          </cell>
          <cell r="AE1947">
            <v>0</v>
          </cell>
          <cell r="AF1947">
            <v>0</v>
          </cell>
          <cell r="AG1947">
            <v>0</v>
          </cell>
          <cell r="AH1947">
            <v>0</v>
          </cell>
          <cell r="AI1947">
            <v>0</v>
          </cell>
          <cell r="AJ1947">
            <v>0</v>
          </cell>
          <cell r="AK1947">
            <v>0</v>
          </cell>
          <cell r="AL1947">
            <v>0</v>
          </cell>
          <cell r="AM1947">
            <v>0</v>
          </cell>
          <cell r="AT1947">
            <v>0</v>
          </cell>
          <cell r="AU1947">
            <v>0</v>
          </cell>
          <cell r="AV1947">
            <v>0</v>
          </cell>
          <cell r="AW1947">
            <v>0</v>
          </cell>
          <cell r="AX1947">
            <v>0</v>
          </cell>
          <cell r="AY1947">
            <v>0</v>
          </cell>
          <cell r="AZ1947">
            <v>0</v>
          </cell>
          <cell r="BA1947">
            <v>0</v>
          </cell>
          <cell r="BB1947">
            <v>0</v>
          </cell>
          <cell r="BE1947">
            <v>0</v>
          </cell>
          <cell r="BG1947">
            <v>0</v>
          </cell>
          <cell r="BH1947">
            <v>281.85000000000002</v>
          </cell>
          <cell r="BI1947">
            <v>338.22</v>
          </cell>
        </row>
        <row r="1948">
          <cell r="K1948">
            <v>0</v>
          </cell>
          <cell r="L1948">
            <v>318.64411764705886</v>
          </cell>
          <cell r="M1948">
            <v>0</v>
          </cell>
          <cell r="N1948">
            <v>0</v>
          </cell>
          <cell r="O1948">
            <v>0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  <cell r="T1948">
            <v>0</v>
          </cell>
          <cell r="U1948">
            <v>0</v>
          </cell>
          <cell r="V1948">
            <v>0</v>
          </cell>
          <cell r="X1948">
            <v>0</v>
          </cell>
          <cell r="Y1948">
            <v>0</v>
          </cell>
          <cell r="Z1948">
            <v>0</v>
          </cell>
          <cell r="AA1948">
            <v>0</v>
          </cell>
          <cell r="AB1948">
            <v>0</v>
          </cell>
          <cell r="AC1948">
            <v>1805.6500000000003</v>
          </cell>
          <cell r="AD1948">
            <v>0</v>
          </cell>
          <cell r="AE1948">
            <v>0</v>
          </cell>
          <cell r="AF1948">
            <v>0</v>
          </cell>
          <cell r="AG1948">
            <v>0</v>
          </cell>
          <cell r="AH1948">
            <v>0</v>
          </cell>
          <cell r="AI1948">
            <v>0</v>
          </cell>
          <cell r="AJ1948">
            <v>0</v>
          </cell>
          <cell r="AK1948">
            <v>0</v>
          </cell>
          <cell r="AL1948">
            <v>0</v>
          </cell>
          <cell r="AM1948">
            <v>0</v>
          </cell>
          <cell r="AT1948">
            <v>0</v>
          </cell>
          <cell r="AU1948">
            <v>0</v>
          </cell>
          <cell r="AV1948">
            <v>0</v>
          </cell>
          <cell r="AW1948">
            <v>0</v>
          </cell>
          <cell r="AX1948">
            <v>0</v>
          </cell>
          <cell r="AY1948">
            <v>0</v>
          </cell>
          <cell r="AZ1948">
            <v>0</v>
          </cell>
          <cell r="BA1948">
            <v>0</v>
          </cell>
          <cell r="BB1948">
            <v>0</v>
          </cell>
          <cell r="BE1948">
            <v>0</v>
          </cell>
          <cell r="BG1948">
            <v>0</v>
          </cell>
          <cell r="BH1948">
            <v>1805.6500000000003</v>
          </cell>
          <cell r="BI1948">
            <v>2166.7800000000002</v>
          </cell>
        </row>
        <row r="1949">
          <cell r="K1949">
            <v>0</v>
          </cell>
          <cell r="L1949">
            <v>38.685294117647054</v>
          </cell>
          <cell r="M1949">
            <v>0</v>
          </cell>
          <cell r="N1949">
            <v>0</v>
          </cell>
          <cell r="O1949">
            <v>0</v>
          </cell>
          <cell r="P1949">
            <v>0</v>
          </cell>
          <cell r="Q1949">
            <v>0</v>
          </cell>
          <cell r="R1949">
            <v>0</v>
          </cell>
          <cell r="S1949">
            <v>0</v>
          </cell>
          <cell r="T1949">
            <v>0</v>
          </cell>
          <cell r="U1949">
            <v>0</v>
          </cell>
          <cell r="V1949">
            <v>0</v>
          </cell>
          <cell r="X1949">
            <v>0</v>
          </cell>
          <cell r="Y1949">
            <v>0</v>
          </cell>
          <cell r="Z1949">
            <v>0</v>
          </cell>
          <cell r="AA1949">
            <v>0</v>
          </cell>
          <cell r="AB1949">
            <v>0</v>
          </cell>
          <cell r="AC1949">
            <v>219.21666666666667</v>
          </cell>
          <cell r="AD1949">
            <v>0</v>
          </cell>
          <cell r="AE1949">
            <v>0</v>
          </cell>
          <cell r="AF1949">
            <v>0</v>
          </cell>
          <cell r="AG1949">
            <v>0</v>
          </cell>
          <cell r="AH1949">
            <v>0</v>
          </cell>
          <cell r="AI1949">
            <v>0</v>
          </cell>
          <cell r="AJ1949">
            <v>0</v>
          </cell>
          <cell r="AK1949">
            <v>0</v>
          </cell>
          <cell r="AL1949">
            <v>0</v>
          </cell>
          <cell r="AM1949">
            <v>0</v>
          </cell>
          <cell r="AT1949">
            <v>0</v>
          </cell>
          <cell r="AU1949">
            <v>0</v>
          </cell>
          <cell r="AV1949">
            <v>0</v>
          </cell>
          <cell r="AW1949">
            <v>0</v>
          </cell>
          <cell r="AX1949">
            <v>0</v>
          </cell>
          <cell r="AY1949">
            <v>0</v>
          </cell>
          <cell r="AZ1949">
            <v>0</v>
          </cell>
          <cell r="BA1949">
            <v>0</v>
          </cell>
          <cell r="BB1949">
            <v>0</v>
          </cell>
          <cell r="BE1949">
            <v>0</v>
          </cell>
          <cell r="BG1949">
            <v>0</v>
          </cell>
          <cell r="BH1949">
            <v>219.21666666666667</v>
          </cell>
          <cell r="BI1949">
            <v>263.06</v>
          </cell>
        </row>
        <row r="1950">
          <cell r="K1950">
            <v>0</v>
          </cell>
          <cell r="L1950">
            <v>349.74264705882348</v>
          </cell>
          <cell r="M1950">
            <v>0</v>
          </cell>
          <cell r="N1950">
            <v>0</v>
          </cell>
          <cell r="O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0</v>
          </cell>
          <cell r="V1950">
            <v>0</v>
          </cell>
          <cell r="X1950">
            <v>0</v>
          </cell>
          <cell r="Y1950">
            <v>0</v>
          </cell>
          <cell r="Z1950">
            <v>0</v>
          </cell>
          <cell r="AA1950">
            <v>0</v>
          </cell>
          <cell r="AB1950">
            <v>0</v>
          </cell>
          <cell r="AC1950">
            <v>1981.8749999999998</v>
          </cell>
          <cell r="AD1950">
            <v>0</v>
          </cell>
          <cell r="AE1950">
            <v>0</v>
          </cell>
          <cell r="AF1950">
            <v>0</v>
          </cell>
          <cell r="AG1950">
            <v>0</v>
          </cell>
          <cell r="AH1950">
            <v>0</v>
          </cell>
          <cell r="AI1950">
            <v>0</v>
          </cell>
          <cell r="AJ1950">
            <v>0</v>
          </cell>
          <cell r="AK1950">
            <v>0</v>
          </cell>
          <cell r="AL1950">
            <v>0</v>
          </cell>
          <cell r="AM1950">
            <v>0</v>
          </cell>
          <cell r="AT1950">
            <v>0</v>
          </cell>
          <cell r="AU1950">
            <v>0</v>
          </cell>
          <cell r="AV1950">
            <v>0</v>
          </cell>
          <cell r="AW1950">
            <v>0</v>
          </cell>
          <cell r="AX1950">
            <v>0</v>
          </cell>
          <cell r="AY1950">
            <v>0</v>
          </cell>
          <cell r="AZ1950">
            <v>0</v>
          </cell>
          <cell r="BA1950">
            <v>0</v>
          </cell>
          <cell r="BB1950">
            <v>0</v>
          </cell>
          <cell r="BE1950">
            <v>0</v>
          </cell>
          <cell r="BG1950">
            <v>0</v>
          </cell>
          <cell r="BH1950">
            <v>1981.8749999999998</v>
          </cell>
          <cell r="BI1950">
            <v>2378.25</v>
          </cell>
        </row>
        <row r="1951">
          <cell r="K1951">
            <v>0</v>
          </cell>
          <cell r="L1951">
            <v>180.31470588235297</v>
          </cell>
          <cell r="M1951">
            <v>0</v>
          </cell>
          <cell r="N1951">
            <v>0</v>
          </cell>
          <cell r="O1951">
            <v>0</v>
          </cell>
          <cell r="P1951">
            <v>0</v>
          </cell>
          <cell r="Q1951">
            <v>0</v>
          </cell>
          <cell r="R1951">
            <v>0</v>
          </cell>
          <cell r="S1951">
            <v>0</v>
          </cell>
          <cell r="T1951">
            <v>0</v>
          </cell>
          <cell r="U1951">
            <v>0</v>
          </cell>
          <cell r="V1951">
            <v>0</v>
          </cell>
          <cell r="X1951">
            <v>0</v>
          </cell>
          <cell r="Y1951">
            <v>0</v>
          </cell>
          <cell r="Z1951">
            <v>0</v>
          </cell>
          <cell r="AA1951">
            <v>0</v>
          </cell>
          <cell r="AB1951">
            <v>0</v>
          </cell>
          <cell r="AC1951">
            <v>1021.7833333333334</v>
          </cell>
          <cell r="AD1951">
            <v>0</v>
          </cell>
          <cell r="AE1951">
            <v>0</v>
          </cell>
          <cell r="AF1951">
            <v>0</v>
          </cell>
          <cell r="AG1951">
            <v>0</v>
          </cell>
          <cell r="AH1951">
            <v>0</v>
          </cell>
          <cell r="AI1951">
            <v>0</v>
          </cell>
          <cell r="AJ1951">
            <v>0</v>
          </cell>
          <cell r="AK1951">
            <v>0</v>
          </cell>
          <cell r="AL1951">
            <v>0</v>
          </cell>
          <cell r="AM1951">
            <v>0</v>
          </cell>
          <cell r="AT1951">
            <v>0</v>
          </cell>
          <cell r="AU1951">
            <v>0</v>
          </cell>
          <cell r="AV1951">
            <v>0</v>
          </cell>
          <cell r="AW1951">
            <v>0</v>
          </cell>
          <cell r="AX1951">
            <v>0</v>
          </cell>
          <cell r="AY1951">
            <v>0</v>
          </cell>
          <cell r="AZ1951">
            <v>0</v>
          </cell>
          <cell r="BA1951">
            <v>0</v>
          </cell>
          <cell r="BB1951">
            <v>0</v>
          </cell>
          <cell r="BE1951">
            <v>0</v>
          </cell>
          <cell r="BG1951">
            <v>0</v>
          </cell>
          <cell r="BH1951">
            <v>1021.7833333333334</v>
          </cell>
          <cell r="BI1951">
            <v>1226.1400000000001</v>
          </cell>
        </row>
        <row r="1952">
          <cell r="K1952">
            <v>0</v>
          </cell>
          <cell r="L1952">
            <v>336.88235294117646</v>
          </cell>
          <cell r="M1952">
            <v>0</v>
          </cell>
          <cell r="N1952">
            <v>0</v>
          </cell>
          <cell r="O1952">
            <v>0</v>
          </cell>
          <cell r="P1952">
            <v>0</v>
          </cell>
          <cell r="Q1952">
            <v>0</v>
          </cell>
          <cell r="R1952">
            <v>0</v>
          </cell>
          <cell r="S1952">
            <v>0</v>
          </cell>
          <cell r="T1952">
            <v>0</v>
          </cell>
          <cell r="U1952">
            <v>0</v>
          </cell>
          <cell r="V1952">
            <v>0</v>
          </cell>
          <cell r="X1952">
            <v>0</v>
          </cell>
          <cell r="Y1952">
            <v>0</v>
          </cell>
          <cell r="Z1952">
            <v>0</v>
          </cell>
          <cell r="AA1952">
            <v>0</v>
          </cell>
          <cell r="AB1952">
            <v>0</v>
          </cell>
          <cell r="AC1952">
            <v>1909</v>
          </cell>
          <cell r="AD1952">
            <v>0</v>
          </cell>
          <cell r="AE1952">
            <v>0</v>
          </cell>
          <cell r="AF1952">
            <v>0</v>
          </cell>
          <cell r="AG1952">
            <v>0</v>
          </cell>
          <cell r="AH1952">
            <v>0</v>
          </cell>
          <cell r="AI1952">
            <v>0</v>
          </cell>
          <cell r="AJ1952">
            <v>0</v>
          </cell>
          <cell r="AK1952">
            <v>0</v>
          </cell>
          <cell r="AL1952">
            <v>0</v>
          </cell>
          <cell r="AM1952">
            <v>0</v>
          </cell>
          <cell r="AT1952">
            <v>0</v>
          </cell>
          <cell r="AU1952">
            <v>0</v>
          </cell>
          <cell r="AV1952">
            <v>0</v>
          </cell>
          <cell r="AW1952">
            <v>0</v>
          </cell>
          <cell r="AX1952">
            <v>0</v>
          </cell>
          <cell r="AY1952">
            <v>0</v>
          </cell>
          <cell r="AZ1952">
            <v>0</v>
          </cell>
          <cell r="BA1952">
            <v>0</v>
          </cell>
          <cell r="BB1952">
            <v>0</v>
          </cell>
          <cell r="BE1952">
            <v>0</v>
          </cell>
          <cell r="BG1952">
            <v>0</v>
          </cell>
          <cell r="BH1952">
            <v>1909</v>
          </cell>
          <cell r="BI1952">
            <v>2290.8000000000002</v>
          </cell>
        </row>
        <row r="1953">
          <cell r="K1953">
            <v>0</v>
          </cell>
          <cell r="L1953">
            <v>711.19999999999993</v>
          </cell>
          <cell r="M1953">
            <v>0</v>
          </cell>
          <cell r="N1953">
            <v>0</v>
          </cell>
          <cell r="O1953">
            <v>0</v>
          </cell>
          <cell r="P1953">
            <v>0</v>
          </cell>
          <cell r="Q1953">
            <v>0</v>
          </cell>
          <cell r="R1953">
            <v>0</v>
          </cell>
          <cell r="S1953">
            <v>0</v>
          </cell>
          <cell r="T1953">
            <v>0</v>
          </cell>
          <cell r="U1953">
            <v>0</v>
          </cell>
          <cell r="V1953">
            <v>0</v>
          </cell>
          <cell r="X1953">
            <v>0</v>
          </cell>
          <cell r="Y1953">
            <v>0</v>
          </cell>
          <cell r="Z1953">
            <v>0</v>
          </cell>
          <cell r="AA1953">
            <v>0</v>
          </cell>
          <cell r="AB1953">
            <v>0</v>
          </cell>
          <cell r="AC1953">
            <v>4030.1333333333332</v>
          </cell>
          <cell r="AD1953">
            <v>0</v>
          </cell>
          <cell r="AE1953">
            <v>0</v>
          </cell>
          <cell r="AF1953">
            <v>0</v>
          </cell>
          <cell r="AG1953">
            <v>0</v>
          </cell>
          <cell r="AH1953">
            <v>0</v>
          </cell>
          <cell r="AI1953">
            <v>0</v>
          </cell>
          <cell r="AJ1953">
            <v>0</v>
          </cell>
          <cell r="AK1953">
            <v>0</v>
          </cell>
          <cell r="AL1953">
            <v>0</v>
          </cell>
          <cell r="AM1953">
            <v>0</v>
          </cell>
          <cell r="AT1953">
            <v>0</v>
          </cell>
          <cell r="AU1953">
            <v>0</v>
          </cell>
          <cell r="AV1953">
            <v>0</v>
          </cell>
          <cell r="AW1953">
            <v>0</v>
          </cell>
          <cell r="AX1953">
            <v>0</v>
          </cell>
          <cell r="AY1953">
            <v>0</v>
          </cell>
          <cell r="AZ1953">
            <v>0</v>
          </cell>
          <cell r="BA1953">
            <v>0</v>
          </cell>
          <cell r="BB1953">
            <v>0</v>
          </cell>
          <cell r="BE1953">
            <v>0</v>
          </cell>
          <cell r="BG1953">
            <v>0</v>
          </cell>
          <cell r="BH1953">
            <v>4030.1333333333332</v>
          </cell>
          <cell r="BI1953">
            <v>4836.16</v>
          </cell>
        </row>
        <row r="1954">
          <cell r="K1954">
            <v>0</v>
          </cell>
          <cell r="L1954">
            <v>621.91617647058831</v>
          </cell>
          <cell r="M1954">
            <v>0</v>
          </cell>
          <cell r="N1954">
            <v>0</v>
          </cell>
          <cell r="O1954">
            <v>0</v>
          </cell>
          <cell r="P1954">
            <v>0</v>
          </cell>
          <cell r="Q1954">
            <v>0</v>
          </cell>
          <cell r="R1954">
            <v>0</v>
          </cell>
          <cell r="S1954">
            <v>0</v>
          </cell>
          <cell r="T1954">
            <v>0</v>
          </cell>
          <cell r="U1954">
            <v>0</v>
          </cell>
          <cell r="V1954">
            <v>0</v>
          </cell>
          <cell r="X1954">
            <v>0</v>
          </cell>
          <cell r="Y1954">
            <v>0</v>
          </cell>
          <cell r="Z1954">
            <v>0</v>
          </cell>
          <cell r="AA1954">
            <v>0</v>
          </cell>
          <cell r="AB1954">
            <v>0</v>
          </cell>
          <cell r="AC1954">
            <v>3524.1916666666671</v>
          </cell>
          <cell r="AD1954">
            <v>0</v>
          </cell>
          <cell r="AE1954">
            <v>0</v>
          </cell>
          <cell r="AF1954">
            <v>0</v>
          </cell>
          <cell r="AG1954">
            <v>0</v>
          </cell>
          <cell r="AH1954">
            <v>0</v>
          </cell>
          <cell r="AI1954">
            <v>0</v>
          </cell>
          <cell r="AJ1954">
            <v>0</v>
          </cell>
          <cell r="AK1954">
            <v>0</v>
          </cell>
          <cell r="AL1954">
            <v>0</v>
          </cell>
          <cell r="AM1954">
            <v>0</v>
          </cell>
          <cell r="AT1954">
            <v>0</v>
          </cell>
          <cell r="AU1954">
            <v>0</v>
          </cell>
          <cell r="AV1954">
            <v>0</v>
          </cell>
          <cell r="AW1954">
            <v>0</v>
          </cell>
          <cell r="AX1954">
            <v>0</v>
          </cell>
          <cell r="AY1954">
            <v>0</v>
          </cell>
          <cell r="AZ1954">
            <v>0</v>
          </cell>
          <cell r="BA1954">
            <v>0</v>
          </cell>
          <cell r="BB1954">
            <v>0</v>
          </cell>
          <cell r="BE1954">
            <v>0</v>
          </cell>
          <cell r="BG1954">
            <v>0</v>
          </cell>
          <cell r="BH1954">
            <v>3524.1916666666671</v>
          </cell>
          <cell r="BI1954">
            <v>4229.03</v>
          </cell>
        </row>
        <row r="1955">
          <cell r="K1955">
            <v>0</v>
          </cell>
          <cell r="L1955">
            <v>22.205882352941174</v>
          </cell>
          <cell r="M1955">
            <v>0</v>
          </cell>
          <cell r="N1955">
            <v>0</v>
          </cell>
          <cell r="O1955">
            <v>0</v>
          </cell>
          <cell r="P1955">
            <v>0</v>
          </cell>
          <cell r="Q1955">
            <v>0</v>
          </cell>
          <cell r="R1955">
            <v>0</v>
          </cell>
          <cell r="S1955">
            <v>0</v>
          </cell>
          <cell r="T1955">
            <v>0</v>
          </cell>
          <cell r="U1955">
            <v>0</v>
          </cell>
          <cell r="V1955">
            <v>0</v>
          </cell>
          <cell r="X1955">
            <v>0</v>
          </cell>
          <cell r="Y1955">
            <v>0</v>
          </cell>
          <cell r="Z1955">
            <v>0</v>
          </cell>
          <cell r="AA1955">
            <v>0</v>
          </cell>
          <cell r="AB1955">
            <v>0</v>
          </cell>
          <cell r="AC1955">
            <v>125.83333333333333</v>
          </cell>
          <cell r="AD1955">
            <v>0</v>
          </cell>
          <cell r="AE1955">
            <v>0</v>
          </cell>
          <cell r="AF1955">
            <v>0</v>
          </cell>
          <cell r="AG1955">
            <v>0</v>
          </cell>
          <cell r="AH1955">
            <v>0</v>
          </cell>
          <cell r="AI1955">
            <v>0</v>
          </cell>
          <cell r="AJ1955">
            <v>0</v>
          </cell>
          <cell r="AK1955">
            <v>0</v>
          </cell>
          <cell r="AL1955">
            <v>0</v>
          </cell>
          <cell r="AM1955">
            <v>0</v>
          </cell>
          <cell r="AT1955">
            <v>0</v>
          </cell>
          <cell r="AU1955">
            <v>0</v>
          </cell>
          <cell r="AV1955">
            <v>0</v>
          </cell>
          <cell r="AW1955">
            <v>0</v>
          </cell>
          <cell r="AX1955">
            <v>0</v>
          </cell>
          <cell r="AY1955">
            <v>0</v>
          </cell>
          <cell r="AZ1955">
            <v>0</v>
          </cell>
          <cell r="BA1955">
            <v>0</v>
          </cell>
          <cell r="BB1955">
            <v>0</v>
          </cell>
          <cell r="BE1955">
            <v>0</v>
          </cell>
          <cell r="BG1955">
            <v>0</v>
          </cell>
          <cell r="BH1955">
            <v>125.83333333333333</v>
          </cell>
          <cell r="BI1955">
            <v>151</v>
          </cell>
        </row>
        <row r="1956">
          <cell r="K1956">
            <v>0</v>
          </cell>
          <cell r="L1956">
            <v>9.2264705882352942</v>
          </cell>
          <cell r="M1956">
            <v>0</v>
          </cell>
          <cell r="N1956">
            <v>0</v>
          </cell>
          <cell r="O1956">
            <v>0</v>
          </cell>
          <cell r="P1956">
            <v>0</v>
          </cell>
          <cell r="Q1956">
            <v>0</v>
          </cell>
          <cell r="R1956">
            <v>0</v>
          </cell>
          <cell r="S1956">
            <v>0</v>
          </cell>
          <cell r="T1956">
            <v>0</v>
          </cell>
          <cell r="U1956">
            <v>0</v>
          </cell>
          <cell r="V1956">
            <v>0</v>
          </cell>
          <cell r="X1956">
            <v>0</v>
          </cell>
          <cell r="Y1956">
            <v>0</v>
          </cell>
          <cell r="Z1956">
            <v>0</v>
          </cell>
          <cell r="AA1956">
            <v>0</v>
          </cell>
          <cell r="AB1956">
            <v>0</v>
          </cell>
          <cell r="AC1956">
            <v>52.283333333333331</v>
          </cell>
          <cell r="AD1956">
            <v>0</v>
          </cell>
          <cell r="AE1956">
            <v>0</v>
          </cell>
          <cell r="AF1956">
            <v>0</v>
          </cell>
          <cell r="AG1956">
            <v>0</v>
          </cell>
          <cell r="AH1956">
            <v>0</v>
          </cell>
          <cell r="AI1956">
            <v>0</v>
          </cell>
          <cell r="AJ1956">
            <v>0</v>
          </cell>
          <cell r="AK1956">
            <v>0</v>
          </cell>
          <cell r="AL1956">
            <v>0</v>
          </cell>
          <cell r="AM1956">
            <v>0</v>
          </cell>
          <cell r="AT1956">
            <v>0</v>
          </cell>
          <cell r="AU1956">
            <v>0</v>
          </cell>
          <cell r="AV1956">
            <v>0</v>
          </cell>
          <cell r="AW1956">
            <v>0</v>
          </cell>
          <cell r="AX1956">
            <v>0</v>
          </cell>
          <cell r="AY1956">
            <v>0</v>
          </cell>
          <cell r="AZ1956">
            <v>0</v>
          </cell>
          <cell r="BA1956">
            <v>0</v>
          </cell>
          <cell r="BB1956">
            <v>0</v>
          </cell>
          <cell r="BE1956">
            <v>0</v>
          </cell>
          <cell r="BG1956">
            <v>0</v>
          </cell>
          <cell r="BH1956">
            <v>52.283333333333331</v>
          </cell>
          <cell r="BI1956">
            <v>62.74</v>
          </cell>
        </row>
        <row r="1957">
          <cell r="K1957">
            <v>0</v>
          </cell>
          <cell r="L1957">
            <v>24.870588235294115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0</v>
          </cell>
          <cell r="V1957">
            <v>0</v>
          </cell>
          <cell r="X1957">
            <v>0</v>
          </cell>
          <cell r="Y1957">
            <v>0</v>
          </cell>
          <cell r="Z1957">
            <v>0</v>
          </cell>
          <cell r="AA1957">
            <v>0</v>
          </cell>
          <cell r="AB1957">
            <v>0</v>
          </cell>
          <cell r="AC1957">
            <v>140.93333333333334</v>
          </cell>
          <cell r="AD1957">
            <v>0</v>
          </cell>
          <cell r="AE1957">
            <v>0</v>
          </cell>
          <cell r="AF1957">
            <v>0</v>
          </cell>
          <cell r="AG1957">
            <v>0</v>
          </cell>
          <cell r="AH1957">
            <v>0</v>
          </cell>
          <cell r="AI1957">
            <v>0</v>
          </cell>
          <cell r="AJ1957">
            <v>0</v>
          </cell>
          <cell r="AK1957">
            <v>0</v>
          </cell>
          <cell r="AL1957">
            <v>0</v>
          </cell>
          <cell r="AM1957">
            <v>0</v>
          </cell>
          <cell r="AT1957">
            <v>0</v>
          </cell>
          <cell r="AU1957">
            <v>0</v>
          </cell>
          <cell r="AV1957">
            <v>0</v>
          </cell>
          <cell r="AW1957">
            <v>0</v>
          </cell>
          <cell r="AX1957">
            <v>0</v>
          </cell>
          <cell r="AY1957">
            <v>0</v>
          </cell>
          <cell r="AZ1957">
            <v>0</v>
          </cell>
          <cell r="BA1957">
            <v>0</v>
          </cell>
          <cell r="BB1957">
            <v>0</v>
          </cell>
          <cell r="BE1957">
            <v>0</v>
          </cell>
          <cell r="BG1957">
            <v>0</v>
          </cell>
          <cell r="BH1957">
            <v>140.93333333333334</v>
          </cell>
          <cell r="BI1957">
            <v>169.12</v>
          </cell>
        </row>
        <row r="1958">
          <cell r="K1958">
            <v>0</v>
          </cell>
          <cell r="L1958">
            <v>366.39705882352945</v>
          </cell>
          <cell r="M1958">
            <v>0</v>
          </cell>
          <cell r="N1958">
            <v>0</v>
          </cell>
          <cell r="O1958">
            <v>0</v>
          </cell>
          <cell r="P1958">
            <v>0</v>
          </cell>
          <cell r="Q1958">
            <v>0</v>
          </cell>
          <cell r="R1958">
            <v>0</v>
          </cell>
          <cell r="S1958">
            <v>0</v>
          </cell>
          <cell r="T1958">
            <v>0</v>
          </cell>
          <cell r="U1958">
            <v>0</v>
          </cell>
          <cell r="V1958">
            <v>0</v>
          </cell>
          <cell r="X1958">
            <v>0</v>
          </cell>
          <cell r="Y1958">
            <v>0</v>
          </cell>
          <cell r="Z1958">
            <v>0</v>
          </cell>
          <cell r="AA1958">
            <v>0</v>
          </cell>
          <cell r="AB1958">
            <v>0</v>
          </cell>
          <cell r="AC1958">
            <v>2076.25</v>
          </cell>
          <cell r="AD1958">
            <v>0</v>
          </cell>
          <cell r="AE1958">
            <v>0</v>
          </cell>
          <cell r="AF1958">
            <v>0</v>
          </cell>
          <cell r="AG1958">
            <v>0</v>
          </cell>
          <cell r="AH1958">
            <v>0</v>
          </cell>
          <cell r="AI1958">
            <v>0</v>
          </cell>
          <cell r="AJ1958">
            <v>0</v>
          </cell>
          <cell r="AK1958">
            <v>0</v>
          </cell>
          <cell r="AL1958">
            <v>0</v>
          </cell>
          <cell r="AM1958">
            <v>0</v>
          </cell>
          <cell r="AT1958">
            <v>0</v>
          </cell>
          <cell r="AU1958">
            <v>0</v>
          </cell>
          <cell r="AV1958">
            <v>0</v>
          </cell>
          <cell r="AW1958">
            <v>0</v>
          </cell>
          <cell r="AX1958">
            <v>0</v>
          </cell>
          <cell r="AY1958">
            <v>0</v>
          </cell>
          <cell r="AZ1958">
            <v>0</v>
          </cell>
          <cell r="BA1958">
            <v>0</v>
          </cell>
          <cell r="BB1958">
            <v>0</v>
          </cell>
          <cell r="BE1958">
            <v>0</v>
          </cell>
          <cell r="BG1958">
            <v>0</v>
          </cell>
          <cell r="BH1958">
            <v>2076.25</v>
          </cell>
          <cell r="BI1958">
            <v>2491.5</v>
          </cell>
        </row>
        <row r="1959">
          <cell r="K1959">
            <v>0</v>
          </cell>
          <cell r="L1959">
            <v>49.741176470588229</v>
          </cell>
          <cell r="M1959">
            <v>0</v>
          </cell>
          <cell r="N1959">
            <v>0</v>
          </cell>
          <cell r="O1959">
            <v>0</v>
          </cell>
          <cell r="P1959">
            <v>0</v>
          </cell>
          <cell r="Q1959">
            <v>0</v>
          </cell>
          <cell r="R1959">
            <v>0</v>
          </cell>
          <cell r="S1959">
            <v>0</v>
          </cell>
          <cell r="T1959">
            <v>0</v>
          </cell>
          <cell r="U1959">
            <v>0</v>
          </cell>
          <cell r="V1959">
            <v>0</v>
          </cell>
          <cell r="X1959">
            <v>0</v>
          </cell>
          <cell r="Y1959">
            <v>0</v>
          </cell>
          <cell r="Z1959">
            <v>0</v>
          </cell>
          <cell r="AA1959">
            <v>0</v>
          </cell>
          <cell r="AB1959">
            <v>0</v>
          </cell>
          <cell r="AC1959">
            <v>281.86666666666667</v>
          </cell>
          <cell r="AD1959">
            <v>0</v>
          </cell>
          <cell r="AE1959">
            <v>0</v>
          </cell>
          <cell r="AF1959">
            <v>0</v>
          </cell>
          <cell r="AG1959">
            <v>0</v>
          </cell>
          <cell r="AH1959">
            <v>0</v>
          </cell>
          <cell r="AI1959">
            <v>0</v>
          </cell>
          <cell r="AJ1959">
            <v>0</v>
          </cell>
          <cell r="AK1959">
            <v>0</v>
          </cell>
          <cell r="AL1959">
            <v>0</v>
          </cell>
          <cell r="AM1959">
            <v>0</v>
          </cell>
          <cell r="AT1959">
            <v>0</v>
          </cell>
          <cell r="AU1959">
            <v>0</v>
          </cell>
          <cell r="AV1959">
            <v>0</v>
          </cell>
          <cell r="AW1959">
            <v>0</v>
          </cell>
          <cell r="AX1959">
            <v>0</v>
          </cell>
          <cell r="AY1959">
            <v>0</v>
          </cell>
          <cell r="AZ1959">
            <v>0</v>
          </cell>
          <cell r="BA1959">
            <v>0</v>
          </cell>
          <cell r="BB1959">
            <v>0</v>
          </cell>
          <cell r="BE1959">
            <v>0</v>
          </cell>
          <cell r="BG1959">
            <v>0</v>
          </cell>
          <cell r="BH1959">
            <v>281.86666666666667</v>
          </cell>
          <cell r="BI1959">
            <v>338.24</v>
          </cell>
        </row>
        <row r="1960">
          <cell r="K1960">
            <v>0</v>
          </cell>
          <cell r="L1960">
            <v>194.19117647058823</v>
          </cell>
          <cell r="M1960">
            <v>0</v>
          </cell>
          <cell r="N1960">
            <v>0</v>
          </cell>
          <cell r="O1960">
            <v>0</v>
          </cell>
          <cell r="P1960">
            <v>0</v>
          </cell>
          <cell r="Q1960">
            <v>0</v>
          </cell>
          <cell r="R1960">
            <v>0</v>
          </cell>
          <cell r="S1960">
            <v>0</v>
          </cell>
          <cell r="T1960">
            <v>0</v>
          </cell>
          <cell r="U1960">
            <v>0</v>
          </cell>
          <cell r="V1960">
            <v>0</v>
          </cell>
          <cell r="X1960">
            <v>0</v>
          </cell>
          <cell r="Y1960">
            <v>0</v>
          </cell>
          <cell r="Z1960">
            <v>0</v>
          </cell>
          <cell r="AA1960">
            <v>0</v>
          </cell>
          <cell r="AB1960">
            <v>0</v>
          </cell>
          <cell r="AC1960">
            <v>1100.4166666666667</v>
          </cell>
          <cell r="AD1960">
            <v>0</v>
          </cell>
          <cell r="AE1960">
            <v>0</v>
          </cell>
          <cell r="AF1960">
            <v>0</v>
          </cell>
          <cell r="AG1960">
            <v>0</v>
          </cell>
          <cell r="AH1960">
            <v>0</v>
          </cell>
          <cell r="AI1960">
            <v>0</v>
          </cell>
          <cell r="AJ1960">
            <v>0</v>
          </cell>
          <cell r="AK1960">
            <v>0</v>
          </cell>
          <cell r="AL1960">
            <v>0</v>
          </cell>
          <cell r="AM1960">
            <v>0</v>
          </cell>
          <cell r="AT1960">
            <v>0</v>
          </cell>
          <cell r="AU1960">
            <v>0</v>
          </cell>
          <cell r="AV1960">
            <v>0</v>
          </cell>
          <cell r="AW1960">
            <v>0</v>
          </cell>
          <cell r="AX1960">
            <v>0</v>
          </cell>
          <cell r="AY1960">
            <v>0</v>
          </cell>
          <cell r="AZ1960">
            <v>0</v>
          </cell>
          <cell r="BA1960">
            <v>0</v>
          </cell>
          <cell r="BB1960">
            <v>0</v>
          </cell>
          <cell r="BE1960">
            <v>0</v>
          </cell>
          <cell r="BG1960">
            <v>0</v>
          </cell>
          <cell r="BH1960">
            <v>1100.4166666666667</v>
          </cell>
          <cell r="BI1960">
            <v>1320.5</v>
          </cell>
        </row>
        <row r="1961">
          <cell r="K1961">
            <v>0</v>
          </cell>
          <cell r="L1961">
            <v>43.30147058823529</v>
          </cell>
          <cell r="M1961">
            <v>0</v>
          </cell>
          <cell r="N1961">
            <v>0</v>
          </cell>
          <cell r="O1961">
            <v>0</v>
          </cell>
          <cell r="P1961">
            <v>0</v>
          </cell>
          <cell r="Q1961">
            <v>0</v>
          </cell>
          <cell r="R1961">
            <v>0</v>
          </cell>
          <cell r="S1961">
            <v>0</v>
          </cell>
          <cell r="T1961">
            <v>0</v>
          </cell>
          <cell r="U1961">
            <v>0</v>
          </cell>
          <cell r="V1961">
            <v>0</v>
          </cell>
          <cell r="X1961">
            <v>0</v>
          </cell>
          <cell r="Y1961">
            <v>0</v>
          </cell>
          <cell r="Z1961">
            <v>0</v>
          </cell>
          <cell r="AA1961">
            <v>0</v>
          </cell>
          <cell r="AB1961">
            <v>0</v>
          </cell>
          <cell r="AC1961">
            <v>245.37499999999997</v>
          </cell>
          <cell r="AD1961">
            <v>0</v>
          </cell>
          <cell r="AE1961">
            <v>0</v>
          </cell>
          <cell r="AF1961">
            <v>0</v>
          </cell>
          <cell r="AG1961">
            <v>0</v>
          </cell>
          <cell r="AH1961">
            <v>0</v>
          </cell>
          <cell r="AI1961">
            <v>0</v>
          </cell>
          <cell r="AJ1961">
            <v>0</v>
          </cell>
          <cell r="AK1961">
            <v>0</v>
          </cell>
          <cell r="AL1961">
            <v>0</v>
          </cell>
          <cell r="AM1961">
            <v>0</v>
          </cell>
          <cell r="AT1961">
            <v>0</v>
          </cell>
          <cell r="AU1961">
            <v>0</v>
          </cell>
          <cell r="AV1961">
            <v>0</v>
          </cell>
          <cell r="AW1961">
            <v>0</v>
          </cell>
          <cell r="AX1961">
            <v>0</v>
          </cell>
          <cell r="AY1961">
            <v>0</v>
          </cell>
          <cell r="AZ1961">
            <v>0</v>
          </cell>
          <cell r="BA1961">
            <v>0</v>
          </cell>
          <cell r="BB1961">
            <v>0</v>
          </cell>
          <cell r="BE1961">
            <v>0</v>
          </cell>
          <cell r="BG1961">
            <v>0</v>
          </cell>
          <cell r="BH1961">
            <v>245.37499999999997</v>
          </cell>
          <cell r="BI1961">
            <v>294.45</v>
          </cell>
        </row>
        <row r="1962">
          <cell r="K1962">
            <v>0</v>
          </cell>
          <cell r="L1962">
            <v>262.58823529411762</v>
          </cell>
          <cell r="M1962">
            <v>0</v>
          </cell>
          <cell r="N1962">
            <v>0</v>
          </cell>
          <cell r="O1962">
            <v>0</v>
          </cell>
          <cell r="P1962">
            <v>0</v>
          </cell>
          <cell r="Q1962">
            <v>0</v>
          </cell>
          <cell r="R1962">
            <v>0</v>
          </cell>
          <cell r="S1962">
            <v>0</v>
          </cell>
          <cell r="T1962">
            <v>0</v>
          </cell>
          <cell r="U1962">
            <v>0</v>
          </cell>
          <cell r="V1962">
            <v>0</v>
          </cell>
          <cell r="X1962">
            <v>0</v>
          </cell>
          <cell r="Y1962">
            <v>0</v>
          </cell>
          <cell r="Z1962">
            <v>0</v>
          </cell>
          <cell r="AA1962">
            <v>0</v>
          </cell>
          <cell r="AB1962">
            <v>0</v>
          </cell>
          <cell r="AC1962">
            <v>1488</v>
          </cell>
          <cell r="AD1962">
            <v>0</v>
          </cell>
          <cell r="AE1962">
            <v>0</v>
          </cell>
          <cell r="AF1962">
            <v>0</v>
          </cell>
          <cell r="AG1962">
            <v>0</v>
          </cell>
          <cell r="AH1962">
            <v>0</v>
          </cell>
          <cell r="AI1962">
            <v>0</v>
          </cell>
          <cell r="AJ1962">
            <v>0</v>
          </cell>
          <cell r="AK1962">
            <v>0</v>
          </cell>
          <cell r="AL1962">
            <v>0</v>
          </cell>
          <cell r="AM1962">
            <v>0</v>
          </cell>
          <cell r="AT1962">
            <v>0</v>
          </cell>
          <cell r="AU1962">
            <v>0</v>
          </cell>
          <cell r="AV1962">
            <v>0</v>
          </cell>
          <cell r="AW1962">
            <v>0</v>
          </cell>
          <cell r="AX1962">
            <v>0</v>
          </cell>
          <cell r="AY1962">
            <v>0</v>
          </cell>
          <cell r="AZ1962">
            <v>0</v>
          </cell>
          <cell r="BA1962">
            <v>0</v>
          </cell>
          <cell r="BB1962">
            <v>0</v>
          </cell>
          <cell r="BE1962">
            <v>0</v>
          </cell>
          <cell r="BG1962">
            <v>0</v>
          </cell>
          <cell r="BH1962">
            <v>1488</v>
          </cell>
          <cell r="BI1962">
            <v>1785.6</v>
          </cell>
        </row>
        <row r="1963">
          <cell r="K1963">
            <v>0</v>
          </cell>
          <cell r="L1963">
            <v>164.21029411764704</v>
          </cell>
          <cell r="M1963">
            <v>0</v>
          </cell>
          <cell r="N1963">
            <v>0</v>
          </cell>
          <cell r="O1963">
            <v>0</v>
          </cell>
          <cell r="P1963">
            <v>0</v>
          </cell>
          <cell r="Q1963">
            <v>0</v>
          </cell>
          <cell r="R1963">
            <v>0</v>
          </cell>
          <cell r="S1963">
            <v>0</v>
          </cell>
          <cell r="T1963">
            <v>0</v>
          </cell>
          <cell r="U1963">
            <v>0</v>
          </cell>
          <cell r="V1963">
            <v>0</v>
          </cell>
          <cell r="X1963">
            <v>0</v>
          </cell>
          <cell r="Y1963">
            <v>0</v>
          </cell>
          <cell r="Z1963">
            <v>0</v>
          </cell>
          <cell r="AA1963">
            <v>0</v>
          </cell>
          <cell r="AB1963">
            <v>0</v>
          </cell>
          <cell r="AC1963">
            <v>930.52499999999986</v>
          </cell>
          <cell r="AD1963">
            <v>0</v>
          </cell>
          <cell r="AE1963">
            <v>0</v>
          </cell>
          <cell r="AF1963">
            <v>0</v>
          </cell>
          <cell r="AG1963">
            <v>0</v>
          </cell>
          <cell r="AH1963">
            <v>0</v>
          </cell>
          <cell r="AI1963">
            <v>0</v>
          </cell>
          <cell r="AJ1963">
            <v>0</v>
          </cell>
          <cell r="AK1963">
            <v>0</v>
          </cell>
          <cell r="AL1963">
            <v>0</v>
          </cell>
          <cell r="AM1963">
            <v>0</v>
          </cell>
          <cell r="AT1963">
            <v>0</v>
          </cell>
          <cell r="AU1963">
            <v>0</v>
          </cell>
          <cell r="AV1963">
            <v>0</v>
          </cell>
          <cell r="AW1963">
            <v>0</v>
          </cell>
          <cell r="AX1963">
            <v>0</v>
          </cell>
          <cell r="AY1963">
            <v>0</v>
          </cell>
          <cell r="AZ1963">
            <v>0</v>
          </cell>
          <cell r="BA1963">
            <v>0</v>
          </cell>
          <cell r="BB1963">
            <v>0</v>
          </cell>
          <cell r="BE1963">
            <v>0</v>
          </cell>
          <cell r="BG1963">
            <v>0</v>
          </cell>
          <cell r="BH1963">
            <v>930.52499999999986</v>
          </cell>
          <cell r="BI1963">
            <v>1116.6299999999999</v>
          </cell>
        </row>
        <row r="1964">
          <cell r="K1964">
            <v>0</v>
          </cell>
          <cell r="L1964">
            <v>54.736764705882351</v>
          </cell>
          <cell r="M1964">
            <v>0</v>
          </cell>
          <cell r="N1964">
            <v>0</v>
          </cell>
          <cell r="O1964">
            <v>0</v>
          </cell>
          <cell r="P1964">
            <v>0</v>
          </cell>
          <cell r="Q1964">
            <v>0</v>
          </cell>
          <cell r="R1964">
            <v>0</v>
          </cell>
          <cell r="S1964">
            <v>0</v>
          </cell>
          <cell r="T1964">
            <v>0</v>
          </cell>
          <cell r="U1964">
            <v>0</v>
          </cell>
          <cell r="V1964">
            <v>0</v>
          </cell>
          <cell r="X1964">
            <v>0</v>
          </cell>
          <cell r="Y1964">
            <v>0</v>
          </cell>
          <cell r="Z1964">
            <v>0</v>
          </cell>
          <cell r="AA1964">
            <v>0</v>
          </cell>
          <cell r="AB1964">
            <v>0</v>
          </cell>
          <cell r="AC1964">
            <v>310.17499999999995</v>
          </cell>
          <cell r="AD1964">
            <v>0</v>
          </cell>
          <cell r="AE1964">
            <v>0</v>
          </cell>
          <cell r="AF1964">
            <v>0</v>
          </cell>
          <cell r="AG1964">
            <v>0</v>
          </cell>
          <cell r="AH1964">
            <v>0</v>
          </cell>
          <cell r="AI1964">
            <v>0</v>
          </cell>
          <cell r="AJ1964">
            <v>0</v>
          </cell>
          <cell r="AK1964">
            <v>0</v>
          </cell>
          <cell r="AL1964">
            <v>0</v>
          </cell>
          <cell r="AM1964">
            <v>0</v>
          </cell>
          <cell r="AT1964">
            <v>0</v>
          </cell>
          <cell r="AU1964">
            <v>0</v>
          </cell>
          <cell r="AV1964">
            <v>0</v>
          </cell>
          <cell r="AW1964">
            <v>0</v>
          </cell>
          <cell r="AX1964">
            <v>0</v>
          </cell>
          <cell r="AY1964">
            <v>0</v>
          </cell>
          <cell r="AZ1964">
            <v>0</v>
          </cell>
          <cell r="BA1964">
            <v>0</v>
          </cell>
          <cell r="BB1964">
            <v>0</v>
          </cell>
          <cell r="BE1964">
            <v>0</v>
          </cell>
          <cell r="BG1964">
            <v>0</v>
          </cell>
          <cell r="BH1964">
            <v>310.17499999999995</v>
          </cell>
          <cell r="BI1964">
            <v>372.21</v>
          </cell>
        </row>
        <row r="1965">
          <cell r="K1965">
            <v>0</v>
          </cell>
          <cell r="L1965">
            <v>434.71323529411768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0</v>
          </cell>
          <cell r="V1965">
            <v>0</v>
          </cell>
          <cell r="X1965">
            <v>0</v>
          </cell>
          <cell r="Y1965">
            <v>0</v>
          </cell>
          <cell r="Z1965">
            <v>0</v>
          </cell>
          <cell r="AA1965">
            <v>0</v>
          </cell>
          <cell r="AB1965">
            <v>0</v>
          </cell>
          <cell r="AC1965">
            <v>2463.375</v>
          </cell>
          <cell r="AD1965">
            <v>0</v>
          </cell>
          <cell r="AE1965">
            <v>0</v>
          </cell>
          <cell r="AF1965">
            <v>0</v>
          </cell>
          <cell r="AG1965">
            <v>0</v>
          </cell>
          <cell r="AH1965">
            <v>0</v>
          </cell>
          <cell r="AI1965">
            <v>0</v>
          </cell>
          <cell r="AJ1965">
            <v>0</v>
          </cell>
          <cell r="AK1965">
            <v>0</v>
          </cell>
          <cell r="AL1965">
            <v>0</v>
          </cell>
          <cell r="AM1965">
            <v>0</v>
          </cell>
          <cell r="AT1965">
            <v>0</v>
          </cell>
          <cell r="AU1965">
            <v>0</v>
          </cell>
          <cell r="AV1965">
            <v>0</v>
          </cell>
          <cell r="AW1965">
            <v>0</v>
          </cell>
          <cell r="AX1965">
            <v>0</v>
          </cell>
          <cell r="AY1965">
            <v>0</v>
          </cell>
          <cell r="AZ1965">
            <v>0</v>
          </cell>
          <cell r="BA1965">
            <v>0</v>
          </cell>
          <cell r="BB1965">
            <v>0</v>
          </cell>
          <cell r="BE1965">
            <v>0</v>
          </cell>
          <cell r="BG1965">
            <v>0</v>
          </cell>
          <cell r="BH1965">
            <v>2463.375</v>
          </cell>
          <cell r="BI1965">
            <v>2956.05</v>
          </cell>
        </row>
        <row r="1966">
          <cell r="K1966">
            <v>0</v>
          </cell>
          <cell r="L1966">
            <v>105.07058823529411</v>
          </cell>
          <cell r="M1966">
            <v>0</v>
          </cell>
          <cell r="N1966">
            <v>0</v>
          </cell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  <cell r="X1966">
            <v>0</v>
          </cell>
          <cell r="Y1966">
            <v>0</v>
          </cell>
          <cell r="Z1966">
            <v>0</v>
          </cell>
          <cell r="AA1966">
            <v>0</v>
          </cell>
          <cell r="AB1966">
            <v>0</v>
          </cell>
          <cell r="AC1966">
            <v>595.4</v>
          </cell>
          <cell r="AD1966">
            <v>0</v>
          </cell>
          <cell r="AE1966">
            <v>0</v>
          </cell>
          <cell r="AF1966">
            <v>0</v>
          </cell>
          <cell r="AG1966">
            <v>0</v>
          </cell>
          <cell r="AH1966">
            <v>0</v>
          </cell>
          <cell r="AI1966">
            <v>0</v>
          </cell>
          <cell r="AJ1966">
            <v>0</v>
          </cell>
          <cell r="AK1966">
            <v>0</v>
          </cell>
          <cell r="AL1966">
            <v>0</v>
          </cell>
          <cell r="AM1966">
            <v>0</v>
          </cell>
          <cell r="AT1966">
            <v>0</v>
          </cell>
          <cell r="AU1966">
            <v>0</v>
          </cell>
          <cell r="AV1966">
            <v>0</v>
          </cell>
          <cell r="AW1966">
            <v>0</v>
          </cell>
          <cell r="AX1966">
            <v>0</v>
          </cell>
          <cell r="AY1966">
            <v>0</v>
          </cell>
          <cell r="AZ1966">
            <v>0</v>
          </cell>
          <cell r="BA1966">
            <v>0</v>
          </cell>
          <cell r="BB1966">
            <v>0</v>
          </cell>
          <cell r="BE1966">
            <v>0</v>
          </cell>
          <cell r="BG1966">
            <v>0</v>
          </cell>
          <cell r="BH1966">
            <v>595.4</v>
          </cell>
          <cell r="BI1966">
            <v>714.48</v>
          </cell>
        </row>
        <row r="1970">
          <cell r="K1970">
            <v>0</v>
          </cell>
          <cell r="L1970">
            <v>2322.9323529411763</v>
          </cell>
          <cell r="M1970">
            <v>0</v>
          </cell>
          <cell r="N1970">
            <v>0</v>
          </cell>
          <cell r="O1970">
            <v>0</v>
          </cell>
          <cell r="P1970">
            <v>0</v>
          </cell>
          <cell r="Q1970">
            <v>0</v>
          </cell>
          <cell r="R1970">
            <v>0</v>
          </cell>
          <cell r="S1970">
            <v>0</v>
          </cell>
          <cell r="T1970">
            <v>0</v>
          </cell>
          <cell r="U1970">
            <v>0</v>
          </cell>
          <cell r="V1970">
            <v>0</v>
          </cell>
          <cell r="X1970">
            <v>0</v>
          </cell>
          <cell r="Y1970">
            <v>0</v>
          </cell>
          <cell r="Z1970">
            <v>0</v>
          </cell>
          <cell r="AA1970">
            <v>0</v>
          </cell>
          <cell r="AB1970">
            <v>0</v>
          </cell>
          <cell r="AC1970">
            <v>13163.283333333335</v>
          </cell>
          <cell r="AD1970">
            <v>0</v>
          </cell>
          <cell r="AE1970">
            <v>0</v>
          </cell>
          <cell r="AF1970">
            <v>0</v>
          </cell>
          <cell r="AG1970">
            <v>0</v>
          </cell>
          <cell r="AH1970">
            <v>0</v>
          </cell>
          <cell r="AI1970">
            <v>0</v>
          </cell>
          <cell r="AJ1970">
            <v>0</v>
          </cell>
          <cell r="AK1970">
            <v>0</v>
          </cell>
          <cell r="AL1970">
            <v>0</v>
          </cell>
          <cell r="AM1970">
            <v>0</v>
          </cell>
          <cell r="AT1970">
            <v>0</v>
          </cell>
          <cell r="AU1970">
            <v>0</v>
          </cell>
          <cell r="AV1970">
            <v>0</v>
          </cell>
          <cell r="AW1970">
            <v>0</v>
          </cell>
          <cell r="AX1970">
            <v>0</v>
          </cell>
          <cell r="AY1970">
            <v>0</v>
          </cell>
          <cell r="AZ1970">
            <v>0</v>
          </cell>
          <cell r="BA1970">
            <v>0</v>
          </cell>
          <cell r="BB1970">
            <v>0</v>
          </cell>
          <cell r="BE1970">
            <v>0</v>
          </cell>
          <cell r="BG1970">
            <v>0</v>
          </cell>
          <cell r="BH1970">
            <v>13163.283333333335</v>
          </cell>
          <cell r="BI1970">
            <v>15795.94</v>
          </cell>
        </row>
        <row r="1971">
          <cell r="K1971">
            <v>0</v>
          </cell>
          <cell r="L1971">
            <v>786.76176470588234</v>
          </cell>
          <cell r="M1971">
            <v>0</v>
          </cell>
          <cell r="N1971">
            <v>0</v>
          </cell>
          <cell r="O1971">
            <v>0</v>
          </cell>
          <cell r="P1971">
            <v>0</v>
          </cell>
          <cell r="Q1971">
            <v>0</v>
          </cell>
          <cell r="R1971">
            <v>0</v>
          </cell>
          <cell r="S1971">
            <v>0</v>
          </cell>
          <cell r="T1971">
            <v>0</v>
          </cell>
          <cell r="U1971">
            <v>0</v>
          </cell>
          <cell r="V1971">
            <v>0</v>
          </cell>
          <cell r="X1971">
            <v>0</v>
          </cell>
          <cell r="Y1971">
            <v>0</v>
          </cell>
          <cell r="Z1971">
            <v>0</v>
          </cell>
          <cell r="AA1971">
            <v>0</v>
          </cell>
          <cell r="AB1971">
            <v>0</v>
          </cell>
          <cell r="AC1971">
            <v>4458.3166666666657</v>
          </cell>
          <cell r="AD1971">
            <v>0</v>
          </cell>
          <cell r="AE1971">
            <v>0</v>
          </cell>
          <cell r="AF1971">
            <v>0</v>
          </cell>
          <cell r="AG1971">
            <v>0</v>
          </cell>
          <cell r="AH1971">
            <v>0</v>
          </cell>
          <cell r="AI1971">
            <v>0</v>
          </cell>
          <cell r="AJ1971">
            <v>0</v>
          </cell>
          <cell r="AK1971">
            <v>0</v>
          </cell>
          <cell r="AL1971">
            <v>0</v>
          </cell>
          <cell r="AM1971">
            <v>0</v>
          </cell>
          <cell r="AT1971">
            <v>0</v>
          </cell>
          <cell r="AU1971">
            <v>0</v>
          </cell>
          <cell r="AV1971">
            <v>0</v>
          </cell>
          <cell r="AW1971">
            <v>0</v>
          </cell>
          <cell r="AX1971">
            <v>0</v>
          </cell>
          <cell r="AY1971">
            <v>0</v>
          </cell>
          <cell r="AZ1971">
            <v>0</v>
          </cell>
          <cell r="BA1971">
            <v>0</v>
          </cell>
          <cell r="BB1971">
            <v>0</v>
          </cell>
          <cell r="BE1971">
            <v>0</v>
          </cell>
          <cell r="BG1971">
            <v>0</v>
          </cell>
          <cell r="BH1971">
            <v>4458.3166666666657</v>
          </cell>
          <cell r="BI1971">
            <v>5349.98</v>
          </cell>
        </row>
        <row r="1972">
          <cell r="K1972">
            <v>0</v>
          </cell>
          <cell r="L1972">
            <v>459.67352941176472</v>
          </cell>
          <cell r="M1972">
            <v>0</v>
          </cell>
          <cell r="N1972">
            <v>0</v>
          </cell>
          <cell r="O1972">
            <v>0</v>
          </cell>
          <cell r="P1972">
            <v>0</v>
          </cell>
          <cell r="Q1972">
            <v>0</v>
          </cell>
          <cell r="R1972">
            <v>0</v>
          </cell>
          <cell r="S1972">
            <v>0</v>
          </cell>
          <cell r="T1972">
            <v>0</v>
          </cell>
          <cell r="U1972">
            <v>0</v>
          </cell>
          <cell r="V1972">
            <v>0</v>
          </cell>
          <cell r="X1972">
            <v>0</v>
          </cell>
          <cell r="Y1972">
            <v>0</v>
          </cell>
          <cell r="Z1972">
            <v>0</v>
          </cell>
          <cell r="AA1972">
            <v>0</v>
          </cell>
          <cell r="AB1972">
            <v>0</v>
          </cell>
          <cell r="AC1972">
            <v>2604.8166666666666</v>
          </cell>
          <cell r="AD1972">
            <v>0</v>
          </cell>
          <cell r="AE1972">
            <v>0</v>
          </cell>
          <cell r="AF1972">
            <v>0</v>
          </cell>
          <cell r="AG1972">
            <v>0</v>
          </cell>
          <cell r="AH1972">
            <v>0</v>
          </cell>
          <cell r="AI1972">
            <v>0</v>
          </cell>
          <cell r="AJ1972">
            <v>0</v>
          </cell>
          <cell r="AK1972">
            <v>0</v>
          </cell>
          <cell r="AL1972">
            <v>0</v>
          </cell>
          <cell r="AM1972">
            <v>0</v>
          </cell>
          <cell r="AT1972">
            <v>0</v>
          </cell>
          <cell r="AU1972">
            <v>0</v>
          </cell>
          <cell r="AV1972">
            <v>0</v>
          </cell>
          <cell r="AW1972">
            <v>0</v>
          </cell>
          <cell r="AX1972">
            <v>0</v>
          </cell>
          <cell r="AY1972">
            <v>0</v>
          </cell>
          <cell r="AZ1972">
            <v>0</v>
          </cell>
          <cell r="BA1972">
            <v>0</v>
          </cell>
          <cell r="BB1972">
            <v>0</v>
          </cell>
          <cell r="BE1972">
            <v>0</v>
          </cell>
          <cell r="BG1972">
            <v>0</v>
          </cell>
          <cell r="BH1972">
            <v>2604.8166666666666</v>
          </cell>
          <cell r="BI1972">
            <v>3125.78</v>
          </cell>
        </row>
        <row r="1973">
          <cell r="K1973">
            <v>0</v>
          </cell>
          <cell r="L1973">
            <v>750.10294117647049</v>
          </cell>
          <cell r="M1973">
            <v>0</v>
          </cell>
          <cell r="N1973">
            <v>0</v>
          </cell>
          <cell r="O1973">
            <v>0</v>
          </cell>
          <cell r="P1973">
            <v>0</v>
          </cell>
          <cell r="Q1973">
            <v>0</v>
          </cell>
          <cell r="R1973">
            <v>0</v>
          </cell>
          <cell r="S1973">
            <v>0</v>
          </cell>
          <cell r="T1973">
            <v>0</v>
          </cell>
          <cell r="U1973">
            <v>0</v>
          </cell>
          <cell r="V1973">
            <v>0</v>
          </cell>
          <cell r="X1973">
            <v>0</v>
          </cell>
          <cell r="Y1973">
            <v>0</v>
          </cell>
          <cell r="Z1973">
            <v>0</v>
          </cell>
          <cell r="AA1973">
            <v>0</v>
          </cell>
          <cell r="AB1973">
            <v>0</v>
          </cell>
          <cell r="AC1973">
            <v>4250.583333333333</v>
          </cell>
          <cell r="AD1973">
            <v>0</v>
          </cell>
          <cell r="AE1973">
            <v>0</v>
          </cell>
          <cell r="AF1973">
            <v>0</v>
          </cell>
          <cell r="AG1973">
            <v>0</v>
          </cell>
          <cell r="AH1973">
            <v>0</v>
          </cell>
          <cell r="AI1973">
            <v>0</v>
          </cell>
          <cell r="AJ1973">
            <v>0</v>
          </cell>
          <cell r="AK1973">
            <v>0</v>
          </cell>
          <cell r="AL1973">
            <v>0</v>
          </cell>
          <cell r="AM1973">
            <v>0</v>
          </cell>
          <cell r="AT1973">
            <v>0</v>
          </cell>
          <cell r="AU1973">
            <v>0</v>
          </cell>
          <cell r="AV1973">
            <v>0</v>
          </cell>
          <cell r="AW1973">
            <v>0</v>
          </cell>
          <cell r="AX1973">
            <v>0</v>
          </cell>
          <cell r="AY1973">
            <v>0</v>
          </cell>
          <cell r="AZ1973">
            <v>0</v>
          </cell>
          <cell r="BA1973">
            <v>0</v>
          </cell>
          <cell r="BB1973">
            <v>0</v>
          </cell>
          <cell r="BE1973">
            <v>0</v>
          </cell>
          <cell r="BG1973">
            <v>0</v>
          </cell>
          <cell r="BH1973">
            <v>4250.583333333333</v>
          </cell>
          <cell r="BI1973">
            <v>5100.7</v>
          </cell>
        </row>
        <row r="1974">
          <cell r="K1974">
            <v>0</v>
          </cell>
          <cell r="L1974">
            <v>963.89411764705869</v>
          </cell>
          <cell r="M1974">
            <v>0</v>
          </cell>
          <cell r="N1974">
            <v>0</v>
          </cell>
          <cell r="O1974">
            <v>0</v>
          </cell>
          <cell r="P1974">
            <v>0</v>
          </cell>
          <cell r="Q1974">
            <v>0</v>
          </cell>
          <cell r="R1974">
            <v>0</v>
          </cell>
          <cell r="S1974">
            <v>0</v>
          </cell>
          <cell r="T1974">
            <v>0</v>
          </cell>
          <cell r="U1974">
            <v>0</v>
          </cell>
          <cell r="V1974">
            <v>0</v>
          </cell>
          <cell r="X1974">
            <v>0</v>
          </cell>
          <cell r="Y1974">
            <v>0</v>
          </cell>
          <cell r="Z1974">
            <v>0</v>
          </cell>
          <cell r="AA1974">
            <v>0</v>
          </cell>
          <cell r="AB1974">
            <v>0</v>
          </cell>
          <cell r="AC1974">
            <v>5462.0666666666657</v>
          </cell>
          <cell r="AD1974">
            <v>0</v>
          </cell>
          <cell r="AE1974">
            <v>0</v>
          </cell>
          <cell r="AF1974">
            <v>0</v>
          </cell>
          <cell r="AG1974">
            <v>0</v>
          </cell>
          <cell r="AH1974">
            <v>0</v>
          </cell>
          <cell r="AI1974">
            <v>0</v>
          </cell>
          <cell r="AJ1974">
            <v>0</v>
          </cell>
          <cell r="AK1974">
            <v>0</v>
          </cell>
          <cell r="AL1974">
            <v>0</v>
          </cell>
          <cell r="AM1974">
            <v>0</v>
          </cell>
          <cell r="AT1974">
            <v>0</v>
          </cell>
          <cell r="AU1974">
            <v>0</v>
          </cell>
          <cell r="AV1974">
            <v>0</v>
          </cell>
          <cell r="AW1974">
            <v>0</v>
          </cell>
          <cell r="AX1974">
            <v>0</v>
          </cell>
          <cell r="AY1974">
            <v>0</v>
          </cell>
          <cell r="AZ1974">
            <v>0</v>
          </cell>
          <cell r="BA1974">
            <v>0</v>
          </cell>
          <cell r="BB1974">
            <v>0</v>
          </cell>
          <cell r="BE1974">
            <v>0</v>
          </cell>
          <cell r="BG1974">
            <v>0</v>
          </cell>
          <cell r="BH1974">
            <v>5462.0666666666657</v>
          </cell>
          <cell r="BI1974">
            <v>6554.48</v>
          </cell>
        </row>
        <row r="1975">
          <cell r="K1975">
            <v>0</v>
          </cell>
          <cell r="L1975">
            <v>1057.535294117647</v>
          </cell>
          <cell r="M1975">
            <v>0</v>
          </cell>
          <cell r="N1975">
            <v>0</v>
          </cell>
          <cell r="O1975">
            <v>0</v>
          </cell>
          <cell r="P1975">
            <v>0</v>
          </cell>
          <cell r="Q1975">
            <v>0</v>
          </cell>
          <cell r="R1975">
            <v>0</v>
          </cell>
          <cell r="S1975">
            <v>0</v>
          </cell>
          <cell r="T1975">
            <v>0</v>
          </cell>
          <cell r="U1975">
            <v>0</v>
          </cell>
          <cell r="V1975">
            <v>0</v>
          </cell>
          <cell r="X1975">
            <v>0</v>
          </cell>
          <cell r="Y1975">
            <v>0</v>
          </cell>
          <cell r="Z1975">
            <v>0</v>
          </cell>
          <cell r="AA1975">
            <v>0</v>
          </cell>
          <cell r="AB1975">
            <v>0</v>
          </cell>
          <cell r="AC1975">
            <v>5992.7</v>
          </cell>
          <cell r="AD1975">
            <v>0</v>
          </cell>
          <cell r="AE1975">
            <v>0</v>
          </cell>
          <cell r="AF1975">
            <v>0</v>
          </cell>
          <cell r="AG1975">
            <v>0</v>
          </cell>
          <cell r="AH1975">
            <v>0</v>
          </cell>
          <cell r="AI1975">
            <v>0</v>
          </cell>
          <cell r="AJ1975">
            <v>0</v>
          </cell>
          <cell r="AK1975">
            <v>0</v>
          </cell>
          <cell r="AL1975">
            <v>0</v>
          </cell>
          <cell r="AM1975">
            <v>0</v>
          </cell>
          <cell r="AT1975">
            <v>0</v>
          </cell>
          <cell r="AU1975">
            <v>0</v>
          </cell>
          <cell r="AV1975">
            <v>0</v>
          </cell>
          <cell r="AW1975">
            <v>0</v>
          </cell>
          <cell r="AX1975">
            <v>0</v>
          </cell>
          <cell r="AY1975">
            <v>0</v>
          </cell>
          <cell r="AZ1975">
            <v>0</v>
          </cell>
          <cell r="BA1975">
            <v>0</v>
          </cell>
          <cell r="BB1975">
            <v>0</v>
          </cell>
          <cell r="BE1975">
            <v>0</v>
          </cell>
          <cell r="BG1975">
            <v>0</v>
          </cell>
          <cell r="BH1975">
            <v>5992.7</v>
          </cell>
          <cell r="BI1975">
            <v>7191.24</v>
          </cell>
        </row>
        <row r="1976">
          <cell r="K1976">
            <v>0</v>
          </cell>
          <cell r="L1976">
            <v>2862.0911764705884</v>
          </cell>
          <cell r="M1976">
            <v>0</v>
          </cell>
          <cell r="N1976">
            <v>0</v>
          </cell>
          <cell r="O1976">
            <v>0</v>
          </cell>
          <cell r="P1976">
            <v>0</v>
          </cell>
          <cell r="Q1976">
            <v>0</v>
          </cell>
          <cell r="R1976">
            <v>0</v>
          </cell>
          <cell r="S1976">
            <v>0</v>
          </cell>
          <cell r="T1976">
            <v>0</v>
          </cell>
          <cell r="U1976">
            <v>0</v>
          </cell>
          <cell r="V1976">
            <v>0</v>
          </cell>
          <cell r="X1976">
            <v>0</v>
          </cell>
          <cell r="Y1976">
            <v>0</v>
          </cell>
          <cell r="Z1976">
            <v>0</v>
          </cell>
          <cell r="AA1976">
            <v>0</v>
          </cell>
          <cell r="AB1976">
            <v>0</v>
          </cell>
          <cell r="AC1976">
            <v>16218.516666666665</v>
          </cell>
          <cell r="AD1976">
            <v>0</v>
          </cell>
          <cell r="AE1976">
            <v>0</v>
          </cell>
          <cell r="AF1976">
            <v>0</v>
          </cell>
          <cell r="AG1976">
            <v>0</v>
          </cell>
          <cell r="AH1976">
            <v>0</v>
          </cell>
          <cell r="AI1976">
            <v>0</v>
          </cell>
          <cell r="AJ1976">
            <v>0</v>
          </cell>
          <cell r="AK1976">
            <v>0</v>
          </cell>
          <cell r="AL1976">
            <v>0</v>
          </cell>
          <cell r="AM1976">
            <v>0</v>
          </cell>
          <cell r="AT1976">
            <v>0</v>
          </cell>
          <cell r="AU1976">
            <v>0</v>
          </cell>
          <cell r="AV1976">
            <v>0</v>
          </cell>
          <cell r="AW1976">
            <v>0</v>
          </cell>
          <cell r="AX1976">
            <v>0</v>
          </cell>
          <cell r="AY1976">
            <v>0</v>
          </cell>
          <cell r="AZ1976">
            <v>0</v>
          </cell>
          <cell r="BA1976">
            <v>0</v>
          </cell>
          <cell r="BB1976">
            <v>0</v>
          </cell>
          <cell r="BE1976">
            <v>0</v>
          </cell>
          <cell r="BG1976">
            <v>0</v>
          </cell>
          <cell r="BH1976">
            <v>16218.516666666665</v>
          </cell>
          <cell r="BI1976">
            <v>19462.22</v>
          </cell>
        </row>
        <row r="1977">
          <cell r="K1977">
            <v>0</v>
          </cell>
          <cell r="L1977">
            <v>290.06029411764706</v>
          </cell>
          <cell r="M1977">
            <v>0</v>
          </cell>
          <cell r="N1977">
            <v>0</v>
          </cell>
          <cell r="O1977">
            <v>0</v>
          </cell>
          <cell r="P1977">
            <v>0</v>
          </cell>
          <cell r="Q1977">
            <v>0</v>
          </cell>
          <cell r="R1977">
            <v>0</v>
          </cell>
          <cell r="S1977">
            <v>0</v>
          </cell>
          <cell r="T1977">
            <v>0</v>
          </cell>
          <cell r="U1977">
            <v>0</v>
          </cell>
          <cell r="V1977">
            <v>0</v>
          </cell>
          <cell r="X1977">
            <v>0</v>
          </cell>
          <cell r="Y1977">
            <v>0</v>
          </cell>
          <cell r="Z1977">
            <v>0</v>
          </cell>
          <cell r="AA1977">
            <v>0</v>
          </cell>
          <cell r="AB1977">
            <v>0</v>
          </cell>
          <cell r="AC1977">
            <v>1643.675</v>
          </cell>
          <cell r="AD1977">
            <v>0</v>
          </cell>
          <cell r="AE1977">
            <v>0</v>
          </cell>
          <cell r="AF1977">
            <v>0</v>
          </cell>
          <cell r="AG1977">
            <v>0</v>
          </cell>
          <cell r="AH1977">
            <v>0</v>
          </cell>
          <cell r="AI1977">
            <v>0</v>
          </cell>
          <cell r="AJ1977">
            <v>0</v>
          </cell>
          <cell r="AK1977">
            <v>0</v>
          </cell>
          <cell r="AL1977">
            <v>0</v>
          </cell>
          <cell r="AM1977">
            <v>0</v>
          </cell>
          <cell r="AT1977">
            <v>0</v>
          </cell>
          <cell r="AU1977">
            <v>0</v>
          </cell>
          <cell r="AV1977">
            <v>0</v>
          </cell>
          <cell r="AW1977">
            <v>0</v>
          </cell>
          <cell r="AX1977">
            <v>0</v>
          </cell>
          <cell r="AY1977">
            <v>0</v>
          </cell>
          <cell r="AZ1977">
            <v>0</v>
          </cell>
          <cell r="BA1977">
            <v>0</v>
          </cell>
          <cell r="BB1977">
            <v>0</v>
          </cell>
          <cell r="BE1977">
            <v>0</v>
          </cell>
          <cell r="BG1977">
            <v>0</v>
          </cell>
          <cell r="BH1977">
            <v>1643.675</v>
          </cell>
          <cell r="BI1977">
            <v>1972.41</v>
          </cell>
        </row>
        <row r="1978">
          <cell r="K1978">
            <v>0</v>
          </cell>
          <cell r="L1978">
            <v>688.43823529411759</v>
          </cell>
          <cell r="M1978">
            <v>0</v>
          </cell>
          <cell r="N1978">
            <v>0</v>
          </cell>
          <cell r="O1978">
            <v>0</v>
          </cell>
          <cell r="P1978">
            <v>0</v>
          </cell>
          <cell r="Q1978">
            <v>0</v>
          </cell>
          <cell r="R1978">
            <v>0</v>
          </cell>
          <cell r="S1978">
            <v>0</v>
          </cell>
          <cell r="T1978">
            <v>0</v>
          </cell>
          <cell r="U1978">
            <v>0</v>
          </cell>
          <cell r="V1978">
            <v>0</v>
          </cell>
          <cell r="X1978">
            <v>0</v>
          </cell>
          <cell r="Y1978">
            <v>0</v>
          </cell>
          <cell r="Z1978">
            <v>0</v>
          </cell>
          <cell r="AA1978">
            <v>0</v>
          </cell>
          <cell r="AB1978">
            <v>0</v>
          </cell>
          <cell r="AC1978">
            <v>3901.1500000000005</v>
          </cell>
          <cell r="AD1978">
            <v>0</v>
          </cell>
          <cell r="AE1978">
            <v>0</v>
          </cell>
          <cell r="AF1978">
            <v>0</v>
          </cell>
          <cell r="AG1978">
            <v>0</v>
          </cell>
          <cell r="AH1978">
            <v>0</v>
          </cell>
          <cell r="AI1978">
            <v>0</v>
          </cell>
          <cell r="AJ1978">
            <v>0</v>
          </cell>
          <cell r="AK1978">
            <v>0</v>
          </cell>
          <cell r="AL1978">
            <v>0</v>
          </cell>
          <cell r="AM1978">
            <v>0</v>
          </cell>
          <cell r="AT1978">
            <v>0</v>
          </cell>
          <cell r="AU1978">
            <v>0</v>
          </cell>
          <cell r="AV1978">
            <v>0</v>
          </cell>
          <cell r="AW1978">
            <v>0</v>
          </cell>
          <cell r="AX1978">
            <v>0</v>
          </cell>
          <cell r="AY1978">
            <v>0</v>
          </cell>
          <cell r="AZ1978">
            <v>0</v>
          </cell>
          <cell r="BA1978">
            <v>0</v>
          </cell>
          <cell r="BB1978">
            <v>0</v>
          </cell>
          <cell r="BE1978">
            <v>0</v>
          </cell>
          <cell r="BG1978">
            <v>0</v>
          </cell>
          <cell r="BH1978">
            <v>3901.1500000000005</v>
          </cell>
          <cell r="BI1978">
            <v>4681.38</v>
          </cell>
        </row>
        <row r="1979">
          <cell r="K1979">
            <v>0</v>
          </cell>
          <cell r="L1979">
            <v>967.23970588235284</v>
          </cell>
          <cell r="M1979">
            <v>0</v>
          </cell>
          <cell r="N1979">
            <v>0</v>
          </cell>
          <cell r="O1979">
            <v>0</v>
          </cell>
          <cell r="P1979">
            <v>0</v>
          </cell>
          <cell r="Q1979">
            <v>0</v>
          </cell>
          <cell r="R1979">
            <v>0</v>
          </cell>
          <cell r="S1979">
            <v>0</v>
          </cell>
          <cell r="T1979">
            <v>0</v>
          </cell>
          <cell r="U1979">
            <v>0</v>
          </cell>
          <cell r="V1979">
            <v>0</v>
          </cell>
          <cell r="X1979">
            <v>0</v>
          </cell>
          <cell r="Y1979">
            <v>0</v>
          </cell>
          <cell r="Z1979">
            <v>0</v>
          </cell>
          <cell r="AA1979">
            <v>0</v>
          </cell>
          <cell r="AB1979">
            <v>0</v>
          </cell>
          <cell r="AC1979">
            <v>5481.0249999999996</v>
          </cell>
          <cell r="AD1979">
            <v>0</v>
          </cell>
          <cell r="AE1979">
            <v>0</v>
          </cell>
          <cell r="AF1979">
            <v>0</v>
          </cell>
          <cell r="AG1979">
            <v>0</v>
          </cell>
          <cell r="AH1979">
            <v>0</v>
          </cell>
          <cell r="AI1979">
            <v>0</v>
          </cell>
          <cell r="AJ1979">
            <v>0</v>
          </cell>
          <cell r="AK1979">
            <v>0</v>
          </cell>
          <cell r="AL1979">
            <v>0</v>
          </cell>
          <cell r="AM1979">
            <v>0</v>
          </cell>
          <cell r="AT1979">
            <v>0</v>
          </cell>
          <cell r="AU1979">
            <v>0</v>
          </cell>
          <cell r="AV1979">
            <v>0</v>
          </cell>
          <cell r="AW1979">
            <v>0</v>
          </cell>
          <cell r="AX1979">
            <v>0</v>
          </cell>
          <cell r="AY1979">
            <v>0</v>
          </cell>
          <cell r="AZ1979">
            <v>0</v>
          </cell>
          <cell r="BA1979">
            <v>0</v>
          </cell>
          <cell r="BB1979">
            <v>0</v>
          </cell>
          <cell r="BE1979">
            <v>0</v>
          </cell>
          <cell r="BG1979">
            <v>0</v>
          </cell>
          <cell r="BH1979">
            <v>5481.0249999999996</v>
          </cell>
          <cell r="BI1979">
            <v>6577.23</v>
          </cell>
        </row>
        <row r="1980">
          <cell r="K1980">
            <v>0</v>
          </cell>
          <cell r="L1980">
            <v>2244.8382352941171</v>
          </cell>
          <cell r="M1980">
            <v>0</v>
          </cell>
          <cell r="N1980">
            <v>0</v>
          </cell>
          <cell r="O1980">
            <v>0</v>
          </cell>
          <cell r="P1980">
            <v>0</v>
          </cell>
          <cell r="Q1980">
            <v>0</v>
          </cell>
          <cell r="R1980">
            <v>0</v>
          </cell>
          <cell r="S1980">
            <v>0</v>
          </cell>
          <cell r="T1980">
            <v>0</v>
          </cell>
          <cell r="U1980">
            <v>0</v>
          </cell>
          <cell r="V1980">
            <v>0</v>
          </cell>
          <cell r="X1980">
            <v>0</v>
          </cell>
          <cell r="Y1980">
            <v>0</v>
          </cell>
          <cell r="Z1980">
            <v>0</v>
          </cell>
          <cell r="AA1980">
            <v>0</v>
          </cell>
          <cell r="AB1980">
            <v>0</v>
          </cell>
          <cell r="AC1980">
            <v>12720.749999999998</v>
          </cell>
          <cell r="AD1980">
            <v>0</v>
          </cell>
          <cell r="AE1980">
            <v>0</v>
          </cell>
          <cell r="AF1980">
            <v>0</v>
          </cell>
          <cell r="AG1980">
            <v>0</v>
          </cell>
          <cell r="AH1980">
            <v>0</v>
          </cell>
          <cell r="AI1980">
            <v>0</v>
          </cell>
          <cell r="AJ1980">
            <v>0</v>
          </cell>
          <cell r="AK1980">
            <v>0</v>
          </cell>
          <cell r="AL1980">
            <v>0</v>
          </cell>
          <cell r="AM1980">
            <v>0</v>
          </cell>
          <cell r="AT1980">
            <v>0</v>
          </cell>
          <cell r="AU1980">
            <v>0</v>
          </cell>
          <cell r="AV1980">
            <v>0</v>
          </cell>
          <cell r="AW1980">
            <v>0</v>
          </cell>
          <cell r="AX1980">
            <v>0</v>
          </cell>
          <cell r="AY1980">
            <v>0</v>
          </cell>
          <cell r="AZ1980">
            <v>0</v>
          </cell>
          <cell r="BA1980">
            <v>0</v>
          </cell>
          <cell r="BB1980">
            <v>0</v>
          </cell>
          <cell r="BE1980">
            <v>0</v>
          </cell>
          <cell r="BG1980">
            <v>0</v>
          </cell>
          <cell r="BH1980">
            <v>12720.749999999998</v>
          </cell>
          <cell r="BI1980">
            <v>15264.9</v>
          </cell>
        </row>
        <row r="1981">
          <cell r="K1981">
            <v>0</v>
          </cell>
          <cell r="L1981">
            <v>119.13823529411764</v>
          </cell>
          <cell r="M1981">
            <v>0</v>
          </cell>
          <cell r="N1981">
            <v>0</v>
          </cell>
          <cell r="O1981">
            <v>0</v>
          </cell>
          <cell r="P1981">
            <v>0</v>
          </cell>
          <cell r="Q1981">
            <v>0</v>
          </cell>
          <cell r="R1981">
            <v>0</v>
          </cell>
          <cell r="S1981">
            <v>0</v>
          </cell>
          <cell r="T1981">
            <v>0</v>
          </cell>
          <cell r="U1981">
            <v>0</v>
          </cell>
          <cell r="V1981">
            <v>0</v>
          </cell>
          <cell r="X1981">
            <v>0</v>
          </cell>
          <cell r="Y1981">
            <v>0</v>
          </cell>
          <cell r="Z1981">
            <v>0</v>
          </cell>
          <cell r="AA1981">
            <v>0</v>
          </cell>
          <cell r="AB1981">
            <v>0</v>
          </cell>
          <cell r="AC1981">
            <v>675.11666666666656</v>
          </cell>
          <cell r="AD1981">
            <v>0</v>
          </cell>
          <cell r="AE1981">
            <v>0</v>
          </cell>
          <cell r="AF1981">
            <v>0</v>
          </cell>
          <cell r="AG1981">
            <v>0</v>
          </cell>
          <cell r="AH1981">
            <v>0</v>
          </cell>
          <cell r="AI1981">
            <v>0</v>
          </cell>
          <cell r="AJ1981">
            <v>0</v>
          </cell>
          <cell r="AK1981">
            <v>0</v>
          </cell>
          <cell r="AL1981">
            <v>0</v>
          </cell>
          <cell r="AM1981">
            <v>0</v>
          </cell>
          <cell r="AT1981">
            <v>0</v>
          </cell>
          <cell r="AU1981">
            <v>0</v>
          </cell>
          <cell r="AV1981">
            <v>0</v>
          </cell>
          <cell r="AW1981">
            <v>0</v>
          </cell>
          <cell r="AX1981">
            <v>0</v>
          </cell>
          <cell r="AY1981">
            <v>0</v>
          </cell>
          <cell r="AZ1981">
            <v>0</v>
          </cell>
          <cell r="BA1981">
            <v>0</v>
          </cell>
          <cell r="BB1981">
            <v>0</v>
          </cell>
          <cell r="BE1981">
            <v>0</v>
          </cell>
          <cell r="BG1981">
            <v>0</v>
          </cell>
          <cell r="BH1981">
            <v>675.11666666666656</v>
          </cell>
          <cell r="BI1981">
            <v>810.14</v>
          </cell>
        </row>
        <row r="1983">
          <cell r="F1983">
            <v>1571205.7625499994</v>
          </cell>
        </row>
        <row r="1986">
          <cell r="F1986">
            <v>0</v>
          </cell>
        </row>
        <row r="1987">
          <cell r="F1987">
            <v>3277.62</v>
          </cell>
        </row>
        <row r="1988">
          <cell r="F1988">
            <v>27148270.262000017</v>
          </cell>
        </row>
        <row r="1989">
          <cell r="F1989">
            <v>3764191.0080000004</v>
          </cell>
        </row>
        <row r="1990">
          <cell r="F1990">
            <v>3775531.4700000007</v>
          </cell>
        </row>
        <row r="1991">
          <cell r="F1991">
            <v>17974172.238094501</v>
          </cell>
        </row>
        <row r="1992">
          <cell r="F1992">
            <v>37613101.968100019</v>
          </cell>
        </row>
        <row r="1993">
          <cell r="F1993">
            <v>8922296.9551999997</v>
          </cell>
        </row>
        <row r="1994">
          <cell r="F1994">
            <v>23712186.494799986</v>
          </cell>
        </row>
        <row r="1995">
          <cell r="F1995">
            <v>11634789.279109994</v>
          </cell>
        </row>
        <row r="1996">
          <cell r="F1996">
            <v>2806710.44</v>
          </cell>
        </row>
        <row r="1997">
          <cell r="F1997">
            <v>1075895.58</v>
          </cell>
        </row>
        <row r="1998">
          <cell r="F1998">
            <v>2071022.0454000002</v>
          </cell>
        </row>
        <row r="1999">
          <cell r="F1999">
            <v>195104.21799999999</v>
          </cell>
        </row>
        <row r="2000">
          <cell r="F2000">
            <v>244634731.89774999</v>
          </cell>
        </row>
        <row r="2001">
          <cell r="F2001">
            <v>1753160.7924999997</v>
          </cell>
        </row>
        <row r="2002">
          <cell r="F2002">
            <v>1571205.7625499994</v>
          </cell>
        </row>
        <row r="2004">
          <cell r="K2004">
            <v>633936.022</v>
          </cell>
          <cell r="L2004">
            <v>5701830.2112531662</v>
          </cell>
          <cell r="M2004">
            <v>294238.28000000009</v>
          </cell>
          <cell r="N2004">
            <v>2987834.7660000022</v>
          </cell>
          <cell r="O2004">
            <v>2297984.2122000004</v>
          </cell>
          <cell r="P2004">
            <v>543663.22</v>
          </cell>
          <cell r="Q2004">
            <v>298871.99800000014</v>
          </cell>
          <cell r="R2004">
            <v>193563.33</v>
          </cell>
          <cell r="S2004">
            <v>2145777.9916470591</v>
          </cell>
          <cell r="T2004">
            <v>1066368.5916666666</v>
          </cell>
          <cell r="U2004">
            <v>8452734.1787254903</v>
          </cell>
          <cell r="V2004">
            <v>411366.03803921572</v>
          </cell>
          <cell r="W2004">
            <v>1388038.6470588234</v>
          </cell>
          <cell r="X2004">
            <v>1403273.8</v>
          </cell>
          <cell r="Y2004">
            <v>2259206.7966784313</v>
          </cell>
          <cell r="Z2004">
            <v>42466.499999999993</v>
          </cell>
          <cell r="AA2004">
            <v>11713121.1</v>
          </cell>
          <cell r="AB2004">
            <v>24568762.477529418</v>
          </cell>
          <cell r="AC2004">
            <v>10322462.723633336</v>
          </cell>
          <cell r="AD2004">
            <v>9760627.1325000022</v>
          </cell>
          <cell r="AE2004">
            <v>11137189.797000002</v>
          </cell>
          <cell r="AF2004">
            <v>1667108.1764705882</v>
          </cell>
          <cell r="AG2004">
            <v>2455820.6</v>
          </cell>
          <cell r="AH2004">
            <v>525506.66446519608</v>
          </cell>
          <cell r="AI2004">
            <v>16159902.14509804</v>
          </cell>
          <cell r="AJ2004">
            <v>1147580.5733333335</v>
          </cell>
          <cell r="AK2004">
            <v>258336</v>
          </cell>
          <cell r="AL2004">
            <v>52500</v>
          </cell>
          <cell r="AM2004">
            <v>15707789.771960786</v>
          </cell>
          <cell r="AN2004">
            <v>1466962.2219607844</v>
          </cell>
          <cell r="AO2004">
            <v>849610.8</v>
          </cell>
          <cell r="AP2004">
            <v>1165896.71</v>
          </cell>
          <cell r="AQ2004">
            <v>70147.42</v>
          </cell>
          <cell r="AR2004">
            <v>126249.52999999998</v>
          </cell>
          <cell r="AS2004">
            <v>600548.18999999994</v>
          </cell>
          <cell r="AT2004">
            <v>1614619.1980000006</v>
          </cell>
          <cell r="AU2004">
            <v>85616105.859999999</v>
          </cell>
          <cell r="AV2004">
            <v>22696947.109999999</v>
          </cell>
          <cell r="AW2004">
            <v>9548644.0800000001</v>
          </cell>
          <cell r="AX2004">
            <v>97571985.469999999</v>
          </cell>
          <cell r="AY2004">
            <v>4799466</v>
          </cell>
          <cell r="AZ2004">
            <v>1034719.75</v>
          </cell>
          <cell r="BA2004">
            <v>4917021.91</v>
          </cell>
          <cell r="BB2004">
            <v>7389910.6500000004</v>
          </cell>
          <cell r="BD2004">
            <v>2355593.46</v>
          </cell>
          <cell r="BE2004">
            <v>1752469.93</v>
          </cell>
          <cell r="BF2004">
            <v>1043342.53</v>
          </cell>
          <cell r="BG2004">
            <v>3404801.21</v>
          </cell>
          <cell r="BI2004">
            <v>115875303.12875468</v>
          </cell>
        </row>
        <row r="2010">
          <cell r="F2010">
            <v>10335</v>
          </cell>
          <cell r="K2010">
            <v>0</v>
          </cell>
          <cell r="L2010">
            <v>2657.69</v>
          </cell>
          <cell r="M2010">
            <v>6300</v>
          </cell>
          <cell r="N2010">
            <v>0</v>
          </cell>
          <cell r="T2010">
            <v>0</v>
          </cell>
          <cell r="U2010">
            <v>0</v>
          </cell>
        </row>
        <row r="2011">
          <cell r="F2011">
            <v>1585.61</v>
          </cell>
          <cell r="K2011">
            <v>0</v>
          </cell>
          <cell r="L2011">
            <v>1132.54</v>
          </cell>
          <cell r="M2011">
            <v>0</v>
          </cell>
          <cell r="N2011">
            <v>0</v>
          </cell>
          <cell r="T2011">
            <v>0</v>
          </cell>
          <cell r="U2011">
            <v>0</v>
          </cell>
        </row>
        <row r="2012">
          <cell r="F2012">
            <v>1141.31</v>
          </cell>
          <cell r="K2012">
            <v>0</v>
          </cell>
          <cell r="L2012">
            <v>815.22</v>
          </cell>
          <cell r="M2012">
            <v>0</v>
          </cell>
          <cell r="N2012">
            <v>0</v>
          </cell>
          <cell r="T2012">
            <v>0</v>
          </cell>
          <cell r="U2012">
            <v>0</v>
          </cell>
        </row>
        <row r="2013">
          <cell r="F2013">
            <v>305.23</v>
          </cell>
          <cell r="K2013">
            <v>26.76</v>
          </cell>
          <cell r="L2013">
            <v>74.61</v>
          </cell>
          <cell r="M2013">
            <v>0</v>
          </cell>
          <cell r="N2013">
            <v>0</v>
          </cell>
          <cell r="T2013">
            <v>164.46</v>
          </cell>
          <cell r="U2013">
            <v>0</v>
          </cell>
        </row>
        <row r="2014">
          <cell r="F2014">
            <v>1894.91</v>
          </cell>
          <cell r="K2014">
            <v>0</v>
          </cell>
          <cell r="L2014">
            <v>1353.51</v>
          </cell>
          <cell r="M2014">
            <v>0</v>
          </cell>
          <cell r="N2014">
            <v>0</v>
          </cell>
          <cell r="T2014">
            <v>0</v>
          </cell>
          <cell r="U2014">
            <v>0</v>
          </cell>
        </row>
        <row r="2015">
          <cell r="F2015">
            <v>840.78</v>
          </cell>
          <cell r="K2015">
            <v>0</v>
          </cell>
          <cell r="L2015">
            <v>600.55999999999995</v>
          </cell>
          <cell r="M2015">
            <v>0</v>
          </cell>
          <cell r="N2015">
            <v>0</v>
          </cell>
          <cell r="T2015">
            <v>0</v>
          </cell>
          <cell r="U2015">
            <v>0</v>
          </cell>
        </row>
        <row r="2016">
          <cell r="F2016">
            <v>4282.99</v>
          </cell>
          <cell r="K2016">
            <v>0</v>
          </cell>
          <cell r="L2016">
            <v>1259.28</v>
          </cell>
          <cell r="M2016">
            <v>2160</v>
          </cell>
          <cell r="N2016">
            <v>0</v>
          </cell>
          <cell r="T2016">
            <v>0</v>
          </cell>
          <cell r="U2016">
            <v>0</v>
          </cell>
        </row>
        <row r="2017">
          <cell r="F2017">
            <v>20593.97</v>
          </cell>
          <cell r="K2017">
            <v>3755.2099999999996</v>
          </cell>
          <cell r="L2017">
            <v>7618.2000000000007</v>
          </cell>
          <cell r="M2017">
            <v>4700</v>
          </cell>
          <cell r="N2017">
            <v>0</v>
          </cell>
          <cell r="T2017">
            <v>0</v>
          </cell>
          <cell r="U2017">
            <v>0</v>
          </cell>
        </row>
        <row r="2018">
          <cell r="F2018">
            <v>16859.71</v>
          </cell>
          <cell r="K2018">
            <v>0</v>
          </cell>
          <cell r="L2018">
            <v>1559.88</v>
          </cell>
          <cell r="M2018">
            <v>10299.36</v>
          </cell>
          <cell r="N2018">
            <v>0</v>
          </cell>
          <cell r="T2018">
            <v>0</v>
          </cell>
          <cell r="U2018">
            <v>0</v>
          </cell>
        </row>
        <row r="2019">
          <cell r="F2019">
            <v>9103.25</v>
          </cell>
          <cell r="K2019">
            <v>0</v>
          </cell>
          <cell r="L2019">
            <v>3950</v>
          </cell>
          <cell r="M2019">
            <v>2394</v>
          </cell>
          <cell r="N2019">
            <v>0</v>
          </cell>
          <cell r="T2019">
            <v>0</v>
          </cell>
          <cell r="U2019">
            <v>0</v>
          </cell>
        </row>
        <row r="2020">
          <cell r="F2020">
            <v>7311.15</v>
          </cell>
          <cell r="K2020">
            <v>1169.44</v>
          </cell>
          <cell r="L2020">
            <v>3451.14</v>
          </cell>
          <cell r="M2020">
            <v>0</v>
          </cell>
          <cell r="N2020">
            <v>0</v>
          </cell>
          <cell r="T2020">
            <v>0</v>
          </cell>
          <cell r="U2020">
            <v>0</v>
          </cell>
        </row>
        <row r="2021">
          <cell r="F2021">
            <v>43465.17</v>
          </cell>
          <cell r="K2021">
            <v>8284.0300000000007</v>
          </cell>
          <cell r="L2021">
            <v>19451.88</v>
          </cell>
          <cell r="M2021">
            <v>0</v>
          </cell>
          <cell r="N2021">
            <v>0</v>
          </cell>
          <cell r="T2021">
            <v>0</v>
          </cell>
          <cell r="U2021">
            <v>0</v>
          </cell>
        </row>
        <row r="2022">
          <cell r="F2022">
            <v>7802.17</v>
          </cell>
          <cell r="K2022">
            <v>0</v>
          </cell>
          <cell r="L2022">
            <v>4682</v>
          </cell>
          <cell r="M2022">
            <v>0</v>
          </cell>
          <cell r="N2022">
            <v>0</v>
          </cell>
          <cell r="T2022">
            <v>0</v>
          </cell>
          <cell r="U2022">
            <v>0</v>
          </cell>
        </row>
        <row r="2023">
          <cell r="F2023">
            <v>22366.75</v>
          </cell>
          <cell r="K2023">
            <v>0</v>
          </cell>
          <cell r="L2023">
            <v>6666.95</v>
          </cell>
          <cell r="M2023">
            <v>0</v>
          </cell>
          <cell r="N2023">
            <v>0</v>
          </cell>
          <cell r="T2023">
            <v>8124.91</v>
          </cell>
          <cell r="U2023">
            <v>0</v>
          </cell>
        </row>
        <row r="2024">
          <cell r="F2024">
            <v>509.49</v>
          </cell>
          <cell r="K2024">
            <v>0</v>
          </cell>
          <cell r="L2024">
            <v>112.49</v>
          </cell>
          <cell r="M2024">
            <v>299.25</v>
          </cell>
          <cell r="N2024">
            <v>0</v>
          </cell>
          <cell r="T2024">
            <v>0</v>
          </cell>
          <cell r="U2024">
            <v>0</v>
          </cell>
        </row>
        <row r="2025">
          <cell r="F2025">
            <v>6093.44</v>
          </cell>
          <cell r="K2025">
            <v>0</v>
          </cell>
          <cell r="L2025">
            <v>3227.46</v>
          </cell>
          <cell r="M2025">
            <v>1500</v>
          </cell>
          <cell r="N2025">
            <v>0</v>
          </cell>
          <cell r="T2025">
            <v>0</v>
          </cell>
          <cell r="U2025">
            <v>0</v>
          </cell>
        </row>
        <row r="2026">
          <cell r="F2026">
            <v>7449.75</v>
          </cell>
          <cell r="K2026">
            <v>0</v>
          </cell>
          <cell r="L2026">
            <v>4207.5</v>
          </cell>
          <cell r="M2026">
            <v>1485</v>
          </cell>
          <cell r="N2026">
            <v>0</v>
          </cell>
          <cell r="T2026">
            <v>0</v>
          </cell>
          <cell r="U2026">
            <v>0</v>
          </cell>
        </row>
        <row r="2027">
          <cell r="F2027">
            <v>2716.07</v>
          </cell>
          <cell r="K2027">
            <v>0</v>
          </cell>
          <cell r="L2027">
            <v>749.8</v>
          </cell>
          <cell r="M2027">
            <v>1300</v>
          </cell>
          <cell r="N2027">
            <v>0</v>
          </cell>
          <cell r="T2027">
            <v>0</v>
          </cell>
          <cell r="U2027">
            <v>0</v>
          </cell>
        </row>
        <row r="2028">
          <cell r="F2028">
            <v>1963.58</v>
          </cell>
          <cell r="K2028">
            <v>0</v>
          </cell>
          <cell r="L2028">
            <v>646.55999999999995</v>
          </cell>
          <cell r="M2028">
            <v>973.18</v>
          </cell>
          <cell r="N2028">
            <v>0</v>
          </cell>
          <cell r="T2028">
            <v>0</v>
          </cell>
          <cell r="U2028">
            <v>0</v>
          </cell>
        </row>
        <row r="2029">
          <cell r="F2029">
            <v>4798.8999999999996</v>
          </cell>
          <cell r="K2029">
            <v>0</v>
          </cell>
          <cell r="L2029">
            <v>652.86</v>
          </cell>
          <cell r="M2029">
            <v>3025</v>
          </cell>
          <cell r="N2029">
            <v>0</v>
          </cell>
          <cell r="T2029">
            <v>0</v>
          </cell>
          <cell r="U2029">
            <v>0</v>
          </cell>
        </row>
        <row r="2030">
          <cell r="F2030">
            <v>1569.33</v>
          </cell>
          <cell r="K2030">
            <v>0</v>
          </cell>
          <cell r="L2030">
            <v>502.2</v>
          </cell>
          <cell r="M2030">
            <v>825</v>
          </cell>
          <cell r="N2030">
            <v>0</v>
          </cell>
          <cell r="T2030">
            <v>0</v>
          </cell>
          <cell r="U2030">
            <v>0</v>
          </cell>
        </row>
        <row r="2031">
          <cell r="F2031">
            <v>805.39</v>
          </cell>
          <cell r="K2031">
            <v>0</v>
          </cell>
          <cell r="L2031">
            <v>575.28</v>
          </cell>
          <cell r="M2031">
            <v>0</v>
          </cell>
          <cell r="N2031">
            <v>0</v>
          </cell>
          <cell r="T2031">
            <v>0</v>
          </cell>
          <cell r="U2031">
            <v>0</v>
          </cell>
        </row>
        <row r="2032">
          <cell r="F2032">
            <v>1204.5</v>
          </cell>
          <cell r="K2032">
            <v>522.17999999999995</v>
          </cell>
          <cell r="L2032">
            <v>468.72</v>
          </cell>
          <cell r="M2032">
            <v>0</v>
          </cell>
          <cell r="N2032">
            <v>0</v>
          </cell>
          <cell r="T2032">
            <v>0</v>
          </cell>
          <cell r="U2032">
            <v>0</v>
          </cell>
        </row>
        <row r="2033">
          <cell r="F2033">
            <v>1451.71</v>
          </cell>
          <cell r="K2033">
            <v>426.65999999999997</v>
          </cell>
          <cell r="L2033">
            <v>579.44000000000005</v>
          </cell>
          <cell r="M2033">
            <v>426.65999999999997</v>
          </cell>
          <cell r="N2033">
            <v>0</v>
          </cell>
          <cell r="T2033">
            <v>0</v>
          </cell>
          <cell r="U2033">
            <v>0</v>
          </cell>
        </row>
        <row r="2034">
          <cell r="F2034">
            <v>37389.19</v>
          </cell>
          <cell r="K2034">
            <v>0</v>
          </cell>
          <cell r="L2034">
            <v>4675.2800000000007</v>
          </cell>
          <cell r="M2034">
            <v>28025.33</v>
          </cell>
          <cell r="N2034">
            <v>0</v>
          </cell>
          <cell r="T2034">
            <v>0</v>
          </cell>
          <cell r="U2034">
            <v>0</v>
          </cell>
        </row>
        <row r="2035">
          <cell r="F2035">
            <v>10741.8</v>
          </cell>
          <cell r="K2035">
            <v>0</v>
          </cell>
          <cell r="L2035">
            <v>1714.74</v>
          </cell>
          <cell r="M2035">
            <v>7440.7900000000009</v>
          </cell>
          <cell r="N2035">
            <v>0</v>
          </cell>
          <cell r="T2035">
            <v>0</v>
          </cell>
          <cell r="U2035">
            <v>0</v>
          </cell>
        </row>
        <row r="2036">
          <cell r="F2036">
            <v>3061.67</v>
          </cell>
          <cell r="K2036">
            <v>0</v>
          </cell>
          <cell r="L2036">
            <v>1314.81</v>
          </cell>
          <cell r="M2036">
            <v>976.75</v>
          </cell>
          <cell r="N2036">
            <v>0</v>
          </cell>
          <cell r="T2036">
            <v>0</v>
          </cell>
          <cell r="U2036">
            <v>0</v>
          </cell>
        </row>
        <row r="2037">
          <cell r="F2037">
            <v>2035.72</v>
          </cell>
          <cell r="K2037">
            <v>490.86</v>
          </cell>
          <cell r="L2037">
            <v>1085.94</v>
          </cell>
          <cell r="M2037">
            <v>0</v>
          </cell>
          <cell r="N2037">
            <v>0</v>
          </cell>
          <cell r="T2037">
            <v>0</v>
          </cell>
          <cell r="U2037">
            <v>0</v>
          </cell>
        </row>
        <row r="2038">
          <cell r="F2038">
            <v>1091.54</v>
          </cell>
          <cell r="K2038">
            <v>378.36</v>
          </cell>
          <cell r="L2038">
            <v>495.9</v>
          </cell>
          <cell r="M2038">
            <v>0</v>
          </cell>
          <cell r="N2038">
            <v>0</v>
          </cell>
          <cell r="T2038">
            <v>0</v>
          </cell>
          <cell r="U2038">
            <v>0</v>
          </cell>
        </row>
        <row r="2039">
          <cell r="F2039">
            <v>23681.77</v>
          </cell>
          <cell r="K2039">
            <v>0</v>
          </cell>
          <cell r="L2039">
            <v>2428.2799999999997</v>
          </cell>
          <cell r="M2039">
            <v>17639.099999999999</v>
          </cell>
          <cell r="N2039">
            <v>0</v>
          </cell>
          <cell r="T2039">
            <v>0</v>
          </cell>
          <cell r="U2039">
            <v>0</v>
          </cell>
        </row>
        <row r="2040">
          <cell r="F2040">
            <v>8225.57</v>
          </cell>
          <cell r="K2040">
            <v>1930.68</v>
          </cell>
          <cell r="L2040">
            <v>3452.4</v>
          </cell>
          <cell r="M2040">
            <v>1300</v>
          </cell>
          <cell r="N2040">
            <v>0</v>
          </cell>
          <cell r="T2040">
            <v>0</v>
          </cell>
          <cell r="U2040">
            <v>0</v>
          </cell>
        </row>
        <row r="2041">
          <cell r="F2041">
            <v>4634.41</v>
          </cell>
          <cell r="K2041">
            <v>0</v>
          </cell>
          <cell r="L2041">
            <v>1726.2</v>
          </cell>
          <cell r="M2041">
            <v>2112.12</v>
          </cell>
          <cell r="N2041">
            <v>0</v>
          </cell>
          <cell r="T2041">
            <v>0</v>
          </cell>
          <cell r="U2041">
            <v>0</v>
          </cell>
        </row>
        <row r="2042">
          <cell r="F2042">
            <v>6062.79</v>
          </cell>
          <cell r="K2042">
            <v>0</v>
          </cell>
          <cell r="L2042">
            <v>1957.68</v>
          </cell>
          <cell r="M2042">
            <v>0</v>
          </cell>
          <cell r="N2042">
            <v>0</v>
          </cell>
          <cell r="T2042">
            <v>0</v>
          </cell>
          <cell r="U2042">
            <v>0</v>
          </cell>
        </row>
        <row r="2043">
          <cell r="F2043">
            <v>2197.3200000000002</v>
          </cell>
          <cell r="K2043">
            <v>711.72</v>
          </cell>
          <cell r="L2043">
            <v>1035.72</v>
          </cell>
          <cell r="M2043">
            <v>0</v>
          </cell>
          <cell r="N2043">
            <v>0</v>
          </cell>
          <cell r="T2043">
            <v>0</v>
          </cell>
          <cell r="U2043">
            <v>0</v>
          </cell>
        </row>
        <row r="2044">
          <cell r="F2044">
            <v>1971.31</v>
          </cell>
          <cell r="K2044">
            <v>890.76</v>
          </cell>
          <cell r="L2044">
            <v>603.66</v>
          </cell>
          <cell r="M2044">
            <v>181.8</v>
          </cell>
          <cell r="N2044">
            <v>0</v>
          </cell>
          <cell r="T2044">
            <v>0</v>
          </cell>
          <cell r="U2044">
            <v>0</v>
          </cell>
        </row>
        <row r="2045">
          <cell r="F2045">
            <v>2042.27</v>
          </cell>
          <cell r="K2045">
            <v>844.58</v>
          </cell>
          <cell r="L2045">
            <v>690.48</v>
          </cell>
          <cell r="M2045">
            <v>181.8</v>
          </cell>
          <cell r="N2045">
            <v>0</v>
          </cell>
          <cell r="T2045">
            <v>0</v>
          </cell>
          <cell r="U2045">
            <v>0</v>
          </cell>
        </row>
        <row r="2046">
          <cell r="F2046">
            <v>17715.509999999998</v>
          </cell>
          <cell r="K2046">
            <v>510</v>
          </cell>
          <cell r="L2046">
            <v>2846.84</v>
          </cell>
          <cell r="M2046">
            <v>12203.279999999999</v>
          </cell>
          <cell r="N2046">
            <v>0</v>
          </cell>
          <cell r="T2046">
            <v>0</v>
          </cell>
          <cell r="U2046">
            <v>0</v>
          </cell>
        </row>
        <row r="2047">
          <cell r="F2047">
            <v>16459.95</v>
          </cell>
          <cell r="K2047">
            <v>540</v>
          </cell>
          <cell r="L2047">
            <v>3215.36</v>
          </cell>
          <cell r="M2047">
            <v>9500</v>
          </cell>
          <cell r="N2047">
            <v>0</v>
          </cell>
          <cell r="T2047">
            <v>0</v>
          </cell>
          <cell r="U2047">
            <v>0</v>
          </cell>
        </row>
        <row r="2048">
          <cell r="F2048">
            <v>274.75</v>
          </cell>
          <cell r="K2048">
            <v>31.5</v>
          </cell>
          <cell r="L2048">
            <v>172.62</v>
          </cell>
          <cell r="M2048">
            <v>0</v>
          </cell>
          <cell r="N2048">
            <v>0</v>
          </cell>
          <cell r="T2048">
            <v>0</v>
          </cell>
          <cell r="U2048">
            <v>0</v>
          </cell>
        </row>
        <row r="2049">
          <cell r="F2049">
            <v>4826.26</v>
          </cell>
          <cell r="K2049">
            <v>1608.44</v>
          </cell>
          <cell r="L2049">
            <v>2241</v>
          </cell>
          <cell r="M2049">
            <v>0</v>
          </cell>
          <cell r="N2049">
            <v>0</v>
          </cell>
          <cell r="T2049">
            <v>0</v>
          </cell>
          <cell r="U2049">
            <v>0</v>
          </cell>
        </row>
        <row r="2050">
          <cell r="F2050">
            <v>5155.49</v>
          </cell>
          <cell r="K2050">
            <v>0</v>
          </cell>
          <cell r="L2050">
            <v>2181.6</v>
          </cell>
          <cell r="M2050">
            <v>0</v>
          </cell>
          <cell r="N2050">
            <v>1681</v>
          </cell>
          <cell r="T2050">
            <v>0</v>
          </cell>
          <cell r="U2050">
            <v>0</v>
          </cell>
        </row>
        <row r="2051">
          <cell r="F2051">
            <v>21557.73</v>
          </cell>
          <cell r="K2051">
            <v>0</v>
          </cell>
          <cell r="L2051">
            <v>879.38</v>
          </cell>
          <cell r="M2051">
            <v>0</v>
          </cell>
          <cell r="N2051">
            <v>0</v>
          </cell>
          <cell r="T2051">
            <v>0</v>
          </cell>
          <cell r="U2051">
            <v>16261.28</v>
          </cell>
        </row>
        <row r="2052">
          <cell r="F2052">
            <v>704.03</v>
          </cell>
          <cell r="K2052">
            <v>502.88</v>
          </cell>
          <cell r="L2052">
            <v>502.88</v>
          </cell>
          <cell r="M2052">
            <v>0</v>
          </cell>
          <cell r="N2052">
            <v>0</v>
          </cell>
          <cell r="T2052">
            <v>0</v>
          </cell>
          <cell r="U2052">
            <v>0</v>
          </cell>
        </row>
        <row r="2053">
          <cell r="F2053">
            <v>16491.38</v>
          </cell>
          <cell r="K2053">
            <v>0</v>
          </cell>
          <cell r="L2053">
            <v>11374.56</v>
          </cell>
          <cell r="M2053">
            <v>0</v>
          </cell>
          <cell r="N2053">
            <v>0</v>
          </cell>
          <cell r="T2053">
            <v>540</v>
          </cell>
          <cell r="U2053">
            <v>0</v>
          </cell>
        </row>
        <row r="2054">
          <cell r="F2054">
            <v>15117.1</v>
          </cell>
          <cell r="K2054">
            <v>0</v>
          </cell>
          <cell r="L2054">
            <v>10426.68</v>
          </cell>
          <cell r="M2054">
            <v>0</v>
          </cell>
          <cell r="N2054">
            <v>0</v>
          </cell>
          <cell r="T2054">
            <v>495</v>
          </cell>
          <cell r="U2054">
            <v>0</v>
          </cell>
        </row>
        <row r="2055">
          <cell r="F2055">
            <v>13461.95</v>
          </cell>
          <cell r="K2055">
            <v>0</v>
          </cell>
          <cell r="L2055">
            <v>9478.7999999999993</v>
          </cell>
          <cell r="M2055">
            <v>0</v>
          </cell>
          <cell r="N2055">
            <v>0</v>
          </cell>
          <cell r="T2055">
            <v>182.5</v>
          </cell>
          <cell r="U2055">
            <v>0</v>
          </cell>
        </row>
        <row r="2056">
          <cell r="F2056">
            <v>15804.24</v>
          </cell>
          <cell r="K2056">
            <v>0</v>
          </cell>
          <cell r="L2056">
            <v>10900.62</v>
          </cell>
          <cell r="M2056">
            <v>0</v>
          </cell>
          <cell r="N2056">
            <v>0</v>
          </cell>
          <cell r="T2056">
            <v>517.5</v>
          </cell>
          <cell r="U2056">
            <v>0</v>
          </cell>
        </row>
        <row r="2057">
          <cell r="F2057">
            <v>4538.8900000000003</v>
          </cell>
          <cell r="K2057">
            <v>0</v>
          </cell>
          <cell r="L2057">
            <v>1020.06</v>
          </cell>
          <cell r="M2057">
            <v>2962.68</v>
          </cell>
          <cell r="N2057">
            <v>0</v>
          </cell>
          <cell r="T2057">
            <v>0</v>
          </cell>
          <cell r="U2057">
            <v>0</v>
          </cell>
        </row>
        <row r="2058">
          <cell r="F2058">
            <v>1955.9</v>
          </cell>
          <cell r="K2058">
            <v>0</v>
          </cell>
          <cell r="L2058">
            <v>1250.6400000000001</v>
          </cell>
          <cell r="M2058">
            <v>0</v>
          </cell>
          <cell r="N2058">
            <v>0</v>
          </cell>
          <cell r="T2058">
            <v>164</v>
          </cell>
          <cell r="U2058">
            <v>0</v>
          </cell>
        </row>
        <row r="2059">
          <cell r="F2059">
            <v>3163.06</v>
          </cell>
          <cell r="K2059">
            <v>0</v>
          </cell>
          <cell r="L2059">
            <v>447.28</v>
          </cell>
          <cell r="M2059">
            <v>0</v>
          </cell>
          <cell r="N2059">
            <v>0</v>
          </cell>
          <cell r="T2059">
            <v>2029.49</v>
          </cell>
          <cell r="U2059">
            <v>0</v>
          </cell>
        </row>
        <row r="2060">
          <cell r="F2060">
            <v>1935.02</v>
          </cell>
          <cell r="K2060">
            <v>0</v>
          </cell>
          <cell r="L2060">
            <v>932.16</v>
          </cell>
          <cell r="M2060">
            <v>600</v>
          </cell>
          <cell r="N2060">
            <v>0</v>
          </cell>
          <cell r="T2060">
            <v>0</v>
          </cell>
          <cell r="U2060">
            <v>0</v>
          </cell>
        </row>
        <row r="2061">
          <cell r="F2061">
            <v>4083.22</v>
          </cell>
          <cell r="K2061">
            <v>360</v>
          </cell>
          <cell r="L2061">
            <v>1904.46</v>
          </cell>
          <cell r="M2061">
            <v>600</v>
          </cell>
          <cell r="N2061">
            <v>0</v>
          </cell>
          <cell r="T2061">
            <v>327.25</v>
          </cell>
          <cell r="U2061">
            <v>0</v>
          </cell>
        </row>
        <row r="2062">
          <cell r="F2062">
            <v>5840.32</v>
          </cell>
          <cell r="K2062">
            <v>450</v>
          </cell>
          <cell r="L2062">
            <v>2583.54</v>
          </cell>
          <cell r="M2062">
            <v>1200</v>
          </cell>
          <cell r="N2062">
            <v>0</v>
          </cell>
          <cell r="T2062">
            <v>392.69</v>
          </cell>
          <cell r="U2062">
            <v>0</v>
          </cell>
        </row>
        <row r="2063">
          <cell r="F2063">
            <v>1508.22</v>
          </cell>
          <cell r="K2063">
            <v>0</v>
          </cell>
          <cell r="L2063">
            <v>1077.3</v>
          </cell>
          <cell r="M2063">
            <v>0</v>
          </cell>
          <cell r="N2063">
            <v>0</v>
          </cell>
          <cell r="T2063">
            <v>0</v>
          </cell>
          <cell r="U2063">
            <v>0</v>
          </cell>
        </row>
        <row r="2064">
          <cell r="F2064">
            <v>2565.58</v>
          </cell>
          <cell r="K2064">
            <v>180</v>
          </cell>
          <cell r="L2064">
            <v>797.56</v>
          </cell>
          <cell r="M2064">
            <v>1200</v>
          </cell>
          <cell r="N2064">
            <v>0</v>
          </cell>
          <cell r="T2064">
            <v>0</v>
          </cell>
          <cell r="U2064">
            <v>0</v>
          </cell>
        </row>
        <row r="2065">
          <cell r="F2065">
            <v>241.67</v>
          </cell>
          <cell r="K2065">
            <v>0</v>
          </cell>
          <cell r="L2065">
            <v>172.62</v>
          </cell>
          <cell r="M2065">
            <v>0</v>
          </cell>
          <cell r="N2065">
            <v>0</v>
          </cell>
          <cell r="T2065">
            <v>0</v>
          </cell>
          <cell r="U2065">
            <v>0</v>
          </cell>
        </row>
        <row r="2066">
          <cell r="F2066">
            <v>2359.9</v>
          </cell>
          <cell r="K2066">
            <v>0</v>
          </cell>
          <cell r="L2066">
            <v>968.86</v>
          </cell>
          <cell r="M2066">
            <v>0</v>
          </cell>
          <cell r="N2066">
            <v>0</v>
          </cell>
          <cell r="T2066">
            <v>802.8</v>
          </cell>
          <cell r="U2066">
            <v>0</v>
          </cell>
        </row>
        <row r="2067">
          <cell r="F2067">
            <v>10620.85</v>
          </cell>
          <cell r="K2067">
            <v>0</v>
          </cell>
          <cell r="L2067">
            <v>2045.28</v>
          </cell>
          <cell r="M2067">
            <v>7388.05</v>
          </cell>
          <cell r="N2067">
            <v>0</v>
          </cell>
          <cell r="T2067">
            <v>0</v>
          </cell>
          <cell r="U2067">
            <v>0</v>
          </cell>
        </row>
        <row r="2068">
          <cell r="F2068">
            <v>5562.55</v>
          </cell>
          <cell r="K2068">
            <v>0</v>
          </cell>
          <cell r="L2068">
            <v>1312.26</v>
          </cell>
          <cell r="M2068">
            <v>123</v>
          </cell>
          <cell r="N2068">
            <v>0</v>
          </cell>
          <cell r="T2068">
            <v>2876.99</v>
          </cell>
          <cell r="U2068">
            <v>0</v>
          </cell>
        </row>
        <row r="2069">
          <cell r="F2069">
            <v>25779.91</v>
          </cell>
          <cell r="K2069">
            <v>0</v>
          </cell>
          <cell r="L2069">
            <v>4482.22</v>
          </cell>
          <cell r="M2069">
            <v>18576</v>
          </cell>
          <cell r="N2069">
            <v>0</v>
          </cell>
          <cell r="T2069">
            <v>0</v>
          </cell>
          <cell r="U2069">
            <v>0</v>
          </cell>
        </row>
        <row r="2070">
          <cell r="F2070">
            <v>241.67</v>
          </cell>
          <cell r="K2070">
            <v>0</v>
          </cell>
          <cell r="L2070">
            <v>172.62</v>
          </cell>
          <cell r="M2070">
            <v>0</v>
          </cell>
          <cell r="N2070">
            <v>0</v>
          </cell>
          <cell r="T2070">
            <v>0</v>
          </cell>
          <cell r="U2070">
            <v>0</v>
          </cell>
        </row>
        <row r="2071">
          <cell r="F2071">
            <v>2438.58</v>
          </cell>
          <cell r="K2071">
            <v>0</v>
          </cell>
          <cell r="L2071">
            <v>812.16</v>
          </cell>
          <cell r="M2071">
            <v>0</v>
          </cell>
          <cell r="N2071">
            <v>0</v>
          </cell>
          <cell r="T2071">
            <v>1041.25</v>
          </cell>
          <cell r="U2071">
            <v>0</v>
          </cell>
        </row>
        <row r="2072">
          <cell r="F2072">
            <v>48008.59</v>
          </cell>
          <cell r="K2072">
            <v>0</v>
          </cell>
          <cell r="L2072">
            <v>5313.6</v>
          </cell>
          <cell r="M2072">
            <v>34749</v>
          </cell>
          <cell r="N2072">
            <v>0</v>
          </cell>
          <cell r="T2072">
            <v>3266.48</v>
          </cell>
          <cell r="U2072">
            <v>0</v>
          </cell>
        </row>
        <row r="2073">
          <cell r="F2073">
            <v>1873.65</v>
          </cell>
          <cell r="K2073">
            <v>0</v>
          </cell>
          <cell r="L2073">
            <v>736.44</v>
          </cell>
          <cell r="M2073">
            <v>802.5</v>
          </cell>
          <cell r="N2073">
            <v>0</v>
          </cell>
          <cell r="T2073">
            <v>0</v>
          </cell>
          <cell r="U2073">
            <v>0</v>
          </cell>
        </row>
        <row r="2074">
          <cell r="F2074">
            <v>2119.0500000000002</v>
          </cell>
          <cell r="K2074">
            <v>0</v>
          </cell>
          <cell r="L2074">
            <v>1037.76</v>
          </cell>
          <cell r="M2074">
            <v>0</v>
          </cell>
          <cell r="N2074">
            <v>0</v>
          </cell>
          <cell r="T2074">
            <v>532.95000000000005</v>
          </cell>
          <cell r="U2074">
            <v>0</v>
          </cell>
        </row>
        <row r="2075">
          <cell r="F2075">
            <v>1870.69</v>
          </cell>
          <cell r="K2075">
            <v>0</v>
          </cell>
          <cell r="L2075">
            <v>779.53</v>
          </cell>
          <cell r="M2075">
            <v>0</v>
          </cell>
          <cell r="N2075">
            <v>0</v>
          </cell>
          <cell r="T2075">
            <v>723.48</v>
          </cell>
          <cell r="U2075">
            <v>0</v>
          </cell>
        </row>
        <row r="2076">
          <cell r="F2076">
            <v>31190.29</v>
          </cell>
          <cell r="K2076">
            <v>0</v>
          </cell>
          <cell r="L2076">
            <v>12567.78</v>
          </cell>
          <cell r="M2076">
            <v>0</v>
          </cell>
          <cell r="N2076">
            <v>0</v>
          </cell>
          <cell r="T2076">
            <v>10876.32</v>
          </cell>
          <cell r="U2076">
            <v>0</v>
          </cell>
        </row>
        <row r="2077">
          <cell r="F2077">
            <v>15591.96</v>
          </cell>
          <cell r="K2077">
            <v>0</v>
          </cell>
          <cell r="L2077">
            <v>5454.9</v>
          </cell>
          <cell r="M2077">
            <v>0</v>
          </cell>
          <cell r="N2077">
            <v>0</v>
          </cell>
          <cell r="T2077">
            <v>6364.08</v>
          </cell>
          <cell r="U2077">
            <v>0</v>
          </cell>
        </row>
        <row r="2078">
          <cell r="F2078">
            <v>1214.54</v>
          </cell>
          <cell r="K2078">
            <v>0</v>
          </cell>
          <cell r="L2078">
            <v>417.53</v>
          </cell>
          <cell r="M2078">
            <v>600</v>
          </cell>
          <cell r="N2078">
            <v>0</v>
          </cell>
          <cell r="T2078">
            <v>0</v>
          </cell>
          <cell r="U2078">
            <v>0</v>
          </cell>
        </row>
        <row r="2079">
          <cell r="F2079">
            <v>31813.94</v>
          </cell>
          <cell r="K2079">
            <v>0</v>
          </cell>
          <cell r="L2079">
            <v>493.92</v>
          </cell>
          <cell r="M2079">
            <v>0</v>
          </cell>
          <cell r="N2079">
            <v>0</v>
          </cell>
          <cell r="T2079">
            <v>24897.96</v>
          </cell>
          <cell r="U2079">
            <v>0</v>
          </cell>
        </row>
        <row r="2080">
          <cell r="F2080">
            <v>3332.14</v>
          </cell>
          <cell r="K2080">
            <v>0</v>
          </cell>
          <cell r="L2080">
            <v>1845.72</v>
          </cell>
          <cell r="M2080">
            <v>712.5</v>
          </cell>
          <cell r="N2080">
            <v>0</v>
          </cell>
          <cell r="T2080">
            <v>0</v>
          </cell>
          <cell r="U2080">
            <v>0</v>
          </cell>
        </row>
        <row r="2081">
          <cell r="F2081">
            <v>11000.25</v>
          </cell>
          <cell r="K2081">
            <v>0</v>
          </cell>
          <cell r="L2081">
            <v>7435.44</v>
          </cell>
          <cell r="M2081">
            <v>562.5</v>
          </cell>
          <cell r="N2081">
            <v>0</v>
          </cell>
          <cell r="T2081">
            <v>0</v>
          </cell>
          <cell r="U2081">
            <v>0</v>
          </cell>
        </row>
        <row r="2082">
          <cell r="F2082">
            <v>7687.47</v>
          </cell>
          <cell r="K2082">
            <v>0</v>
          </cell>
          <cell r="L2082">
            <v>2432.2399999999998</v>
          </cell>
          <cell r="M2082">
            <v>0</v>
          </cell>
          <cell r="N2082">
            <v>0</v>
          </cell>
          <cell r="T2082">
            <v>3425.86</v>
          </cell>
          <cell r="U2082">
            <v>0</v>
          </cell>
        </row>
        <row r="2083">
          <cell r="F2083">
            <v>2035.33</v>
          </cell>
          <cell r="K2083">
            <v>0</v>
          </cell>
          <cell r="L2083">
            <v>835.06</v>
          </cell>
          <cell r="M2083">
            <v>825</v>
          </cell>
          <cell r="N2083">
            <v>0</v>
          </cell>
          <cell r="T2083">
            <v>0</v>
          </cell>
          <cell r="U2083">
            <v>0</v>
          </cell>
        </row>
        <row r="2084">
          <cell r="F2084">
            <v>2796.11</v>
          </cell>
          <cell r="K2084">
            <v>0</v>
          </cell>
          <cell r="L2084">
            <v>1294.0899999999999</v>
          </cell>
          <cell r="M2084">
            <v>937.5</v>
          </cell>
          <cell r="N2084">
            <v>0</v>
          </cell>
          <cell r="T2084">
            <v>0</v>
          </cell>
          <cell r="U2084">
            <v>0</v>
          </cell>
        </row>
        <row r="2085">
          <cell r="F2085">
            <v>1722.67</v>
          </cell>
          <cell r="K2085">
            <v>0</v>
          </cell>
          <cell r="L2085">
            <v>1230.48</v>
          </cell>
          <cell r="M2085">
            <v>0</v>
          </cell>
          <cell r="N2085">
            <v>0</v>
          </cell>
          <cell r="T2085">
            <v>0</v>
          </cell>
          <cell r="U2085">
            <v>0</v>
          </cell>
        </row>
        <row r="2086">
          <cell r="F2086">
            <v>5964.56</v>
          </cell>
          <cell r="K2086">
            <v>0</v>
          </cell>
          <cell r="L2086">
            <v>282.18</v>
          </cell>
          <cell r="M2086">
            <v>0</v>
          </cell>
          <cell r="N2086">
            <v>0</v>
          </cell>
          <cell r="T2086">
            <v>4455.6099999999997</v>
          </cell>
          <cell r="U2086">
            <v>0</v>
          </cell>
        </row>
        <row r="2087">
          <cell r="F2087">
            <v>904.93</v>
          </cell>
          <cell r="K2087">
            <v>0</v>
          </cell>
          <cell r="L2087">
            <v>353.88</v>
          </cell>
          <cell r="M2087">
            <v>390</v>
          </cell>
          <cell r="N2087">
            <v>0</v>
          </cell>
          <cell r="T2087">
            <v>0</v>
          </cell>
          <cell r="U2087">
            <v>0</v>
          </cell>
        </row>
        <row r="2088">
          <cell r="F2088">
            <v>5351.61</v>
          </cell>
          <cell r="K2088">
            <v>0</v>
          </cell>
          <cell r="L2088">
            <v>3372.58</v>
          </cell>
          <cell r="M2088">
            <v>600</v>
          </cell>
          <cell r="N2088">
            <v>0</v>
          </cell>
          <cell r="T2088">
            <v>0</v>
          </cell>
          <cell r="U2088">
            <v>0</v>
          </cell>
        </row>
        <row r="2089">
          <cell r="F2089">
            <v>2878.68</v>
          </cell>
          <cell r="K2089">
            <v>0</v>
          </cell>
          <cell r="L2089">
            <v>1477.05</v>
          </cell>
          <cell r="M2089">
            <v>772.2</v>
          </cell>
          <cell r="N2089">
            <v>0</v>
          </cell>
          <cell r="T2089">
            <v>0</v>
          </cell>
          <cell r="U2089">
            <v>0</v>
          </cell>
        </row>
        <row r="2090">
          <cell r="F2090">
            <v>17979.77</v>
          </cell>
          <cell r="K2090">
            <v>0</v>
          </cell>
          <cell r="L2090">
            <v>1107.94</v>
          </cell>
          <cell r="M2090">
            <v>0</v>
          </cell>
          <cell r="N2090">
            <v>0</v>
          </cell>
          <cell r="T2090">
            <v>7907</v>
          </cell>
          <cell r="U2090">
            <v>5235.92</v>
          </cell>
        </row>
        <row r="2091">
          <cell r="F2091">
            <v>2794.81</v>
          </cell>
          <cell r="K2091">
            <v>0</v>
          </cell>
          <cell r="L2091">
            <v>44.29</v>
          </cell>
          <cell r="M2091">
            <v>0</v>
          </cell>
          <cell r="N2091">
            <v>0</v>
          </cell>
          <cell r="T2091">
            <v>2186.2399999999998</v>
          </cell>
          <cell r="U2091">
            <v>0</v>
          </cell>
        </row>
        <row r="2092">
          <cell r="F2092">
            <v>4180.8900000000003</v>
          </cell>
          <cell r="K2092">
            <v>0</v>
          </cell>
          <cell r="L2092">
            <v>1218.24</v>
          </cell>
          <cell r="M2092">
            <v>0</v>
          </cell>
          <cell r="N2092">
            <v>0</v>
          </cell>
          <cell r="T2092">
            <v>1980.28</v>
          </cell>
          <cell r="U2092">
            <v>0</v>
          </cell>
        </row>
        <row r="2093">
          <cell r="F2093">
            <v>1347.68</v>
          </cell>
          <cell r="K2093">
            <v>0</v>
          </cell>
          <cell r="L2093">
            <v>673.05</v>
          </cell>
          <cell r="M2093">
            <v>386.1</v>
          </cell>
          <cell r="N2093">
            <v>0</v>
          </cell>
          <cell r="T2093">
            <v>0</v>
          </cell>
          <cell r="U2093">
            <v>0</v>
          </cell>
        </row>
        <row r="2094">
          <cell r="F2094">
            <v>2674.77</v>
          </cell>
          <cell r="K2094">
            <v>0</v>
          </cell>
          <cell r="L2094">
            <v>156.44</v>
          </cell>
          <cell r="M2094">
            <v>0</v>
          </cell>
          <cell r="N2094">
            <v>0</v>
          </cell>
          <cell r="T2094">
            <v>1964.6</v>
          </cell>
          <cell r="U2094">
            <v>0</v>
          </cell>
        </row>
        <row r="2095">
          <cell r="F2095">
            <v>5303.31</v>
          </cell>
          <cell r="L2095">
            <v>656.04</v>
          </cell>
          <cell r="M2095">
            <v>1100</v>
          </cell>
          <cell r="N2095">
            <v>0</v>
          </cell>
          <cell r="T2095">
            <v>2589</v>
          </cell>
          <cell r="U2095">
            <v>0</v>
          </cell>
        </row>
        <row r="2096">
          <cell r="F2096">
            <v>13663.79</v>
          </cell>
          <cell r="L2096">
            <v>735.66</v>
          </cell>
          <cell r="M2096">
            <v>514</v>
          </cell>
          <cell r="N2096">
            <v>0</v>
          </cell>
          <cell r="T2096">
            <v>9675.0400000000009</v>
          </cell>
          <cell r="U2096">
            <v>0</v>
          </cell>
        </row>
        <row r="2097">
          <cell r="F2097">
            <v>12859.23</v>
          </cell>
          <cell r="L2097">
            <v>838.2</v>
          </cell>
          <cell r="M2097">
            <v>514.35</v>
          </cell>
          <cell r="N2097">
            <v>0</v>
          </cell>
          <cell r="T2097">
            <v>8916.48</v>
          </cell>
          <cell r="U2097">
            <v>0</v>
          </cell>
        </row>
        <row r="2098">
          <cell r="F2098">
            <v>51283.65</v>
          </cell>
          <cell r="L2098">
            <v>5237</v>
          </cell>
          <cell r="M2098">
            <v>38975</v>
          </cell>
          <cell r="N2098">
            <v>0</v>
          </cell>
          <cell r="T2098">
            <v>0</v>
          </cell>
          <cell r="U2098">
            <v>1636</v>
          </cell>
        </row>
        <row r="2099">
          <cell r="F2099">
            <v>10607.6</v>
          </cell>
          <cell r="L2099">
            <v>5841.65</v>
          </cell>
          <cell r="M2099">
            <v>1207</v>
          </cell>
          <cell r="N2099">
            <v>0</v>
          </cell>
          <cell r="T2099">
            <v>0</v>
          </cell>
          <cell r="U2099">
            <v>0</v>
          </cell>
        </row>
        <row r="2100">
          <cell r="F2100">
            <v>9643.48</v>
          </cell>
          <cell r="L2100">
            <v>5392.3</v>
          </cell>
          <cell r="M2100">
            <v>1354</v>
          </cell>
          <cell r="N2100">
            <v>0</v>
          </cell>
          <cell r="T2100">
            <v>0</v>
          </cell>
          <cell r="U2100">
            <v>0</v>
          </cell>
        </row>
        <row r="2101">
          <cell r="F2101">
            <v>11771.12</v>
          </cell>
          <cell r="L2101">
            <v>1994.79</v>
          </cell>
          <cell r="M2101">
            <v>0</v>
          </cell>
          <cell r="N2101">
            <v>0</v>
          </cell>
          <cell r="T2101">
            <v>6681.11</v>
          </cell>
          <cell r="U2101">
            <v>0</v>
          </cell>
        </row>
        <row r="2102">
          <cell r="F2102">
            <v>24279.11</v>
          </cell>
          <cell r="L2102">
            <v>5325.65</v>
          </cell>
          <cell r="M2102">
            <v>0</v>
          </cell>
          <cell r="N2102">
            <v>0</v>
          </cell>
          <cell r="T2102">
            <v>9393.48</v>
          </cell>
          <cell r="U2102">
            <v>0</v>
          </cell>
        </row>
        <row r="2103">
          <cell r="F2103">
            <v>208388.73</v>
          </cell>
          <cell r="L2103">
            <v>85149.82</v>
          </cell>
          <cell r="M2103">
            <v>0</v>
          </cell>
          <cell r="N2103">
            <v>0</v>
          </cell>
          <cell r="T2103">
            <v>17712.18</v>
          </cell>
          <cell r="U2103">
            <v>12500</v>
          </cell>
        </row>
        <row r="2104">
          <cell r="F2104">
            <v>53984.54</v>
          </cell>
          <cell r="L2104">
            <v>13746.14</v>
          </cell>
          <cell r="M2104">
            <v>8640</v>
          </cell>
          <cell r="N2104">
            <v>0</v>
          </cell>
          <cell r="T2104">
            <v>17521.259999999998</v>
          </cell>
          <cell r="U2104">
            <v>0</v>
          </cell>
        </row>
        <row r="2105">
          <cell r="F2105">
            <v>7724.66</v>
          </cell>
          <cell r="L2105">
            <v>6437.2166666666672</v>
          </cell>
          <cell r="M2105">
            <v>0</v>
          </cell>
          <cell r="N2105">
            <v>0</v>
          </cell>
          <cell r="T2105">
            <v>0</v>
          </cell>
          <cell r="U2105">
            <v>0</v>
          </cell>
        </row>
        <row r="2106">
          <cell r="F2106">
            <v>44374.78</v>
          </cell>
          <cell r="L2106">
            <v>36978.983333333337</v>
          </cell>
          <cell r="M2106">
            <v>0</v>
          </cell>
          <cell r="N2106">
            <v>0</v>
          </cell>
          <cell r="T2106">
            <v>0</v>
          </cell>
          <cell r="U2106">
            <v>0</v>
          </cell>
        </row>
        <row r="2107">
          <cell r="F2107">
            <v>6060.89</v>
          </cell>
          <cell r="L2107">
            <v>5050.7416666666668</v>
          </cell>
          <cell r="M2107">
            <v>0</v>
          </cell>
          <cell r="N2107">
            <v>0</v>
          </cell>
          <cell r="T2107">
            <v>0</v>
          </cell>
          <cell r="U2107">
            <v>0</v>
          </cell>
        </row>
        <row r="2108">
          <cell r="F2108">
            <v>12865.86</v>
          </cell>
          <cell r="L2108">
            <v>10721.550000000001</v>
          </cell>
          <cell r="M2108">
            <v>0</v>
          </cell>
          <cell r="N2108">
            <v>0</v>
          </cell>
          <cell r="T2108">
            <v>0</v>
          </cell>
          <cell r="U2108">
            <v>0</v>
          </cell>
        </row>
        <row r="2109">
          <cell r="F2109">
            <v>11416.1</v>
          </cell>
          <cell r="L2109">
            <v>9513.4166666666679</v>
          </cell>
          <cell r="M2109">
            <v>0</v>
          </cell>
          <cell r="N2109">
            <v>0</v>
          </cell>
          <cell r="T2109">
            <v>0</v>
          </cell>
          <cell r="U2109">
            <v>0</v>
          </cell>
        </row>
        <row r="2110">
          <cell r="F2110">
            <v>8234.93</v>
          </cell>
          <cell r="L2110">
            <v>3937</v>
          </cell>
          <cell r="M2110">
            <v>0</v>
          </cell>
          <cell r="N2110">
            <v>0</v>
          </cell>
          <cell r="T2110">
            <v>695.41</v>
          </cell>
          <cell r="U2110">
            <v>0</v>
          </cell>
        </row>
        <row r="2111">
          <cell r="F2111">
            <v>7577.64</v>
          </cell>
          <cell r="L2111">
            <v>5412.6</v>
          </cell>
          <cell r="M2111">
            <v>0</v>
          </cell>
          <cell r="N2111">
            <v>0</v>
          </cell>
          <cell r="T2111">
            <v>0</v>
          </cell>
          <cell r="U2111">
            <v>0</v>
          </cell>
        </row>
        <row r="2112">
          <cell r="F2112">
            <v>37045.769999999997</v>
          </cell>
          <cell r="L2112">
            <v>22210.560000000001</v>
          </cell>
          <cell r="M2112">
            <v>0</v>
          </cell>
          <cell r="N2112">
            <v>0</v>
          </cell>
          <cell r="T2112">
            <v>221.58</v>
          </cell>
          <cell r="U2112">
            <v>0</v>
          </cell>
        </row>
        <row r="2113">
          <cell r="F2113">
            <v>13827.25</v>
          </cell>
          <cell r="L2113">
            <v>7577.64</v>
          </cell>
          <cell r="M2113">
            <v>0</v>
          </cell>
          <cell r="N2113">
            <v>560</v>
          </cell>
          <cell r="T2113">
            <v>147.72</v>
          </cell>
          <cell r="U2113">
            <v>0</v>
          </cell>
        </row>
        <row r="2114">
          <cell r="F2114">
            <v>17276.82</v>
          </cell>
          <cell r="L2114">
            <v>6495.12</v>
          </cell>
          <cell r="M2114">
            <v>0</v>
          </cell>
          <cell r="N2114">
            <v>0</v>
          </cell>
          <cell r="T2114">
            <v>6546.92</v>
          </cell>
          <cell r="U2114">
            <v>0</v>
          </cell>
        </row>
        <row r="2115">
          <cell r="F2115">
            <v>44077.4</v>
          </cell>
          <cell r="L2115">
            <v>13040.64</v>
          </cell>
          <cell r="M2115">
            <v>0</v>
          </cell>
          <cell r="N2115">
            <v>0</v>
          </cell>
          <cell r="T2115">
            <v>20656.400000000001</v>
          </cell>
          <cell r="U2115">
            <v>0</v>
          </cell>
        </row>
        <row r="2116">
          <cell r="F2116">
            <v>10103.94</v>
          </cell>
          <cell r="L2116">
            <v>3608.4</v>
          </cell>
          <cell r="M2116">
            <v>0</v>
          </cell>
          <cell r="N2116">
            <v>0</v>
          </cell>
          <cell r="T2116">
            <v>34.25</v>
          </cell>
          <cell r="U2116">
            <v>0</v>
          </cell>
        </row>
        <row r="2117">
          <cell r="F2117">
            <v>12842.81</v>
          </cell>
          <cell r="L2117">
            <v>8660.16</v>
          </cell>
          <cell r="M2117">
            <v>0</v>
          </cell>
          <cell r="N2117">
            <v>0</v>
          </cell>
          <cell r="T2117">
            <v>110.79</v>
          </cell>
          <cell r="U2117">
            <v>0</v>
          </cell>
        </row>
        <row r="2118">
          <cell r="F2118">
            <v>9259.64</v>
          </cell>
          <cell r="L2118">
            <v>6101.65</v>
          </cell>
          <cell r="M2118">
            <v>0</v>
          </cell>
          <cell r="N2118">
            <v>0</v>
          </cell>
          <cell r="T2118">
            <v>36.950000000000003</v>
          </cell>
          <cell r="U2118">
            <v>0</v>
          </cell>
        </row>
        <row r="2119">
          <cell r="F2119">
            <v>5112.8</v>
          </cell>
          <cell r="L2119">
            <v>2980.08</v>
          </cell>
          <cell r="M2119">
            <v>0</v>
          </cell>
          <cell r="N2119">
            <v>0</v>
          </cell>
          <cell r="T2119">
            <v>73.959999999999994</v>
          </cell>
          <cell r="U2119">
            <v>0</v>
          </cell>
        </row>
        <row r="2120">
          <cell r="F2120">
            <v>8564.49</v>
          </cell>
          <cell r="L2120">
            <v>6117.4928571428572</v>
          </cell>
          <cell r="M2120">
            <v>0</v>
          </cell>
          <cell r="N2120">
            <v>0</v>
          </cell>
          <cell r="T2120">
            <v>0</v>
          </cell>
          <cell r="U2120">
            <v>0</v>
          </cell>
        </row>
        <row r="2121">
          <cell r="F2121">
            <v>23393.16</v>
          </cell>
          <cell r="L2121">
            <v>16709.46</v>
          </cell>
          <cell r="M2121">
            <v>0</v>
          </cell>
          <cell r="N2121">
            <v>0</v>
          </cell>
          <cell r="T2121">
            <v>0</v>
          </cell>
          <cell r="U2121">
            <v>0</v>
          </cell>
        </row>
        <row r="2122">
          <cell r="F2122">
            <v>6005.99</v>
          </cell>
          <cell r="L2122">
            <v>3508.65</v>
          </cell>
          <cell r="M2122">
            <v>0</v>
          </cell>
          <cell r="N2122">
            <v>0</v>
          </cell>
          <cell r="T2122">
            <v>73.86</v>
          </cell>
          <cell r="U2122">
            <v>0</v>
          </cell>
        </row>
        <row r="2123">
          <cell r="F2123">
            <v>44465.11</v>
          </cell>
          <cell r="L2123">
            <v>0</v>
          </cell>
          <cell r="M2123">
            <v>0</v>
          </cell>
          <cell r="N2123">
            <v>0</v>
          </cell>
          <cell r="T2123">
            <v>35572.089999999997</v>
          </cell>
          <cell r="U2123">
            <v>0</v>
          </cell>
        </row>
        <row r="2125">
          <cell r="F2125">
            <v>1418338.23</v>
          </cell>
          <cell r="K2125">
            <v>23614.06</v>
          </cell>
          <cell r="L2125">
            <v>512914.97119047627</v>
          </cell>
          <cell r="M2125">
            <v>241539.80000000005</v>
          </cell>
          <cell r="O2125">
            <v>31797.140000000003</v>
          </cell>
          <cell r="T2125">
            <v>222898.18</v>
          </cell>
          <cell r="U2125">
            <v>35633.199999999997</v>
          </cell>
        </row>
        <row r="2127">
          <cell r="AM2127">
            <v>0</v>
          </cell>
          <cell r="AO2127">
            <v>0</v>
          </cell>
          <cell r="AP2127">
            <v>0</v>
          </cell>
          <cell r="AQ2127">
            <v>0</v>
          </cell>
        </row>
        <row r="2131">
          <cell r="F2131">
            <v>1875000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  <cell r="R2131">
            <v>0</v>
          </cell>
          <cell r="S2131">
            <v>0</v>
          </cell>
          <cell r="T2131">
            <v>0</v>
          </cell>
          <cell r="U2131">
            <v>0</v>
          </cell>
          <cell r="V2131">
            <v>0</v>
          </cell>
          <cell r="W2131">
            <v>0</v>
          </cell>
          <cell r="X2131">
            <v>0</v>
          </cell>
          <cell r="Y2131">
            <v>0</v>
          </cell>
          <cell r="Z2131">
            <v>0</v>
          </cell>
          <cell r="AA2131">
            <v>1875000</v>
          </cell>
          <cell r="AB2131">
            <v>0</v>
          </cell>
          <cell r="AC2131">
            <v>0</v>
          </cell>
          <cell r="AD2131">
            <v>0</v>
          </cell>
          <cell r="AE2131">
            <v>0</v>
          </cell>
          <cell r="AF2131">
            <v>0</v>
          </cell>
          <cell r="AG2131">
            <v>0</v>
          </cell>
          <cell r="AH2131">
            <v>0</v>
          </cell>
          <cell r="AI2131">
            <v>0</v>
          </cell>
          <cell r="AJ2131">
            <v>0</v>
          </cell>
          <cell r="AK2131">
            <v>0</v>
          </cell>
          <cell r="AL2131">
            <v>0</v>
          </cell>
          <cell r="AM2131">
            <v>0</v>
          </cell>
          <cell r="AN2131">
            <v>0</v>
          </cell>
          <cell r="AO2131">
            <v>0</v>
          </cell>
          <cell r="AP2131">
            <v>0</v>
          </cell>
          <cell r="AQ2131">
            <v>0</v>
          </cell>
          <cell r="AT2131">
            <v>0</v>
          </cell>
          <cell r="AU2131">
            <v>0</v>
          </cell>
          <cell r="AV2131">
            <v>0</v>
          </cell>
          <cell r="AW2131">
            <v>0</v>
          </cell>
          <cell r="AX2131">
            <v>0</v>
          </cell>
          <cell r="AY2131">
            <v>0</v>
          </cell>
          <cell r="AZ2131">
            <v>0</v>
          </cell>
          <cell r="BA2131">
            <v>0</v>
          </cell>
          <cell r="BB2131">
            <v>0</v>
          </cell>
          <cell r="BC2131">
            <v>0</v>
          </cell>
          <cell r="BD2131">
            <v>0</v>
          </cell>
          <cell r="BE2131">
            <v>0</v>
          </cell>
          <cell r="BG2131">
            <v>0</v>
          </cell>
          <cell r="BI2131">
            <v>1875000</v>
          </cell>
        </row>
        <row r="2132">
          <cell r="F2132">
            <v>2958906.88</v>
          </cell>
          <cell r="K2132">
            <v>0</v>
          </cell>
          <cell r="L2132">
            <v>0</v>
          </cell>
          <cell r="M2132">
            <v>0</v>
          </cell>
          <cell r="N2132">
            <v>0</v>
          </cell>
          <cell r="O2132">
            <v>0</v>
          </cell>
          <cell r="P2132">
            <v>0</v>
          </cell>
          <cell r="Q2132">
            <v>0</v>
          </cell>
          <cell r="R2132">
            <v>0</v>
          </cell>
          <cell r="S2132">
            <v>0</v>
          </cell>
          <cell r="T2132">
            <v>0</v>
          </cell>
          <cell r="U2132">
            <v>0</v>
          </cell>
          <cell r="V2132">
            <v>0</v>
          </cell>
          <cell r="W2132">
            <v>0</v>
          </cell>
          <cell r="X2132">
            <v>0</v>
          </cell>
          <cell r="Y2132">
            <v>0</v>
          </cell>
          <cell r="Z2132">
            <v>0</v>
          </cell>
          <cell r="AA2132">
            <v>0</v>
          </cell>
          <cell r="AB2132">
            <v>0</v>
          </cell>
          <cell r="AC2132">
            <v>2958906.88</v>
          </cell>
          <cell r="AD2132">
            <v>0</v>
          </cell>
          <cell r="AE2132">
            <v>0</v>
          </cell>
          <cell r="AF2132">
            <v>0</v>
          </cell>
          <cell r="AG2132">
            <v>0</v>
          </cell>
          <cell r="AH2132">
            <v>0</v>
          </cell>
          <cell r="AI2132">
            <v>0</v>
          </cell>
          <cell r="AJ2132">
            <v>0</v>
          </cell>
          <cell r="AK2132">
            <v>0</v>
          </cell>
          <cell r="AL2132">
            <v>0</v>
          </cell>
          <cell r="AM2132">
            <v>0</v>
          </cell>
          <cell r="AN2132">
            <v>0</v>
          </cell>
          <cell r="AO2132">
            <v>0</v>
          </cell>
          <cell r="AP2132">
            <v>0</v>
          </cell>
          <cell r="AQ2132">
            <v>0</v>
          </cell>
          <cell r="AT2132">
            <v>0</v>
          </cell>
          <cell r="AU2132">
            <v>0</v>
          </cell>
          <cell r="AV2132">
            <v>0</v>
          </cell>
          <cell r="AW2132">
            <v>0</v>
          </cell>
          <cell r="AX2132">
            <v>0</v>
          </cell>
          <cell r="AY2132">
            <v>0</v>
          </cell>
          <cell r="AZ2132">
            <v>0</v>
          </cell>
          <cell r="BA2132">
            <v>0</v>
          </cell>
          <cell r="BB2132">
            <v>0</v>
          </cell>
          <cell r="BC2132">
            <v>0</v>
          </cell>
          <cell r="BD2132">
            <v>0</v>
          </cell>
          <cell r="BE2132">
            <v>0</v>
          </cell>
          <cell r="BG2132">
            <v>0</v>
          </cell>
          <cell r="BI2132">
            <v>2958906.88</v>
          </cell>
        </row>
        <row r="2133">
          <cell r="F2133">
            <v>1133368.47</v>
          </cell>
          <cell r="K2133">
            <v>0</v>
          </cell>
          <cell r="L2133">
            <v>0</v>
          </cell>
          <cell r="M2133">
            <v>0</v>
          </cell>
          <cell r="N2133">
            <v>0</v>
          </cell>
          <cell r="O2133">
            <v>0</v>
          </cell>
          <cell r="P2133">
            <v>0</v>
          </cell>
          <cell r="Q2133">
            <v>0</v>
          </cell>
          <cell r="R2133">
            <v>0</v>
          </cell>
          <cell r="S2133">
            <v>0</v>
          </cell>
          <cell r="T2133">
            <v>0</v>
          </cell>
          <cell r="U2133">
            <v>0</v>
          </cell>
          <cell r="V2133">
            <v>0</v>
          </cell>
          <cell r="W2133">
            <v>0</v>
          </cell>
          <cell r="X2133">
            <v>0</v>
          </cell>
          <cell r="Y2133">
            <v>0</v>
          </cell>
          <cell r="Z2133">
            <v>0</v>
          </cell>
          <cell r="AA2133">
            <v>0</v>
          </cell>
          <cell r="AB2133">
            <v>0</v>
          </cell>
          <cell r="AC2133">
            <v>1133368.47</v>
          </cell>
          <cell r="AD2133">
            <v>0</v>
          </cell>
          <cell r="AE2133">
            <v>0</v>
          </cell>
          <cell r="AF2133">
            <v>0</v>
          </cell>
          <cell r="AG2133">
            <v>0</v>
          </cell>
          <cell r="AH2133">
            <v>0</v>
          </cell>
          <cell r="AI2133">
            <v>0</v>
          </cell>
          <cell r="AJ2133">
            <v>0</v>
          </cell>
          <cell r="AK2133">
            <v>0</v>
          </cell>
          <cell r="AL2133">
            <v>0</v>
          </cell>
          <cell r="AM2133">
            <v>0</v>
          </cell>
          <cell r="AN2133">
            <v>0</v>
          </cell>
          <cell r="AO2133">
            <v>0</v>
          </cell>
          <cell r="AP2133">
            <v>0</v>
          </cell>
          <cell r="AQ2133">
            <v>0</v>
          </cell>
          <cell r="AT2133">
            <v>0</v>
          </cell>
          <cell r="AU2133">
            <v>0</v>
          </cell>
          <cell r="AV2133">
            <v>0</v>
          </cell>
          <cell r="AW2133">
            <v>0</v>
          </cell>
          <cell r="AX2133">
            <v>0</v>
          </cell>
          <cell r="AY2133">
            <v>0</v>
          </cell>
          <cell r="AZ2133">
            <v>0</v>
          </cell>
          <cell r="BA2133">
            <v>0</v>
          </cell>
          <cell r="BB2133">
            <v>0</v>
          </cell>
          <cell r="BC2133">
            <v>0</v>
          </cell>
          <cell r="BD2133">
            <v>0</v>
          </cell>
          <cell r="BE2133">
            <v>0</v>
          </cell>
          <cell r="BG2133">
            <v>0</v>
          </cell>
          <cell r="BI2133">
            <v>1133368.47</v>
          </cell>
        </row>
        <row r="2134">
          <cell r="F2134">
            <v>12283649.539999999</v>
          </cell>
          <cell r="K2134">
            <v>0</v>
          </cell>
          <cell r="L2134">
            <v>0</v>
          </cell>
          <cell r="M2134">
            <v>0</v>
          </cell>
          <cell r="N2134">
            <v>0</v>
          </cell>
          <cell r="O2134">
            <v>0</v>
          </cell>
          <cell r="P2134">
            <v>0</v>
          </cell>
          <cell r="Q2134">
            <v>0</v>
          </cell>
          <cell r="R2134">
            <v>0</v>
          </cell>
          <cell r="S2134">
            <v>0</v>
          </cell>
          <cell r="T2134">
            <v>0</v>
          </cell>
          <cell r="U2134">
            <v>0</v>
          </cell>
          <cell r="V2134">
            <v>0</v>
          </cell>
          <cell r="W2134">
            <v>0</v>
          </cell>
          <cell r="X2134">
            <v>0</v>
          </cell>
          <cell r="Y2134">
            <v>0</v>
          </cell>
          <cell r="Z2134">
            <v>0</v>
          </cell>
          <cell r="AA2134">
            <v>0</v>
          </cell>
          <cell r="AB2134">
            <v>12283649.539999999</v>
          </cell>
          <cell r="AC2134">
            <v>0</v>
          </cell>
          <cell r="AD2134">
            <v>0</v>
          </cell>
          <cell r="AE2134">
            <v>0</v>
          </cell>
          <cell r="AF2134">
            <v>0</v>
          </cell>
          <cell r="AG2134">
            <v>0</v>
          </cell>
          <cell r="AH2134">
            <v>0</v>
          </cell>
          <cell r="AI2134">
            <v>0</v>
          </cell>
          <cell r="AJ2134">
            <v>0</v>
          </cell>
          <cell r="AK2134">
            <v>0</v>
          </cell>
          <cell r="AL2134">
            <v>0</v>
          </cell>
          <cell r="AM2134">
            <v>0</v>
          </cell>
          <cell r="AN2134">
            <v>0</v>
          </cell>
          <cell r="AO2134">
            <v>0</v>
          </cell>
          <cell r="AP2134">
            <v>0</v>
          </cell>
          <cell r="AQ2134">
            <v>0</v>
          </cell>
          <cell r="AT2134">
            <v>0</v>
          </cell>
          <cell r="AU2134">
            <v>0</v>
          </cell>
          <cell r="AV2134">
            <v>0</v>
          </cell>
          <cell r="AW2134">
            <v>0</v>
          </cell>
          <cell r="AX2134">
            <v>0</v>
          </cell>
          <cell r="AY2134">
            <v>0</v>
          </cell>
          <cell r="AZ2134">
            <v>0</v>
          </cell>
          <cell r="BA2134">
            <v>0</v>
          </cell>
          <cell r="BB2134">
            <v>0</v>
          </cell>
          <cell r="BC2134">
            <v>0</v>
          </cell>
          <cell r="BD2134">
            <v>0</v>
          </cell>
          <cell r="BE2134">
            <v>0</v>
          </cell>
          <cell r="BG2134">
            <v>0</v>
          </cell>
          <cell r="BI2134">
            <v>12283649.539999999</v>
          </cell>
        </row>
        <row r="2135">
          <cell r="F2135">
            <v>11121313</v>
          </cell>
          <cell r="K2135">
            <v>0</v>
          </cell>
          <cell r="L2135">
            <v>0</v>
          </cell>
          <cell r="M2135">
            <v>0</v>
          </cell>
          <cell r="N2135">
            <v>0</v>
          </cell>
          <cell r="O2135">
            <v>0</v>
          </cell>
          <cell r="P2135">
            <v>0</v>
          </cell>
          <cell r="Q2135">
            <v>0</v>
          </cell>
          <cell r="R2135">
            <v>0</v>
          </cell>
          <cell r="S2135">
            <v>0</v>
          </cell>
          <cell r="T2135">
            <v>0</v>
          </cell>
          <cell r="U2135">
            <v>0</v>
          </cell>
          <cell r="V2135">
            <v>0</v>
          </cell>
          <cell r="W2135">
            <v>0</v>
          </cell>
          <cell r="X2135">
            <v>0</v>
          </cell>
          <cell r="Y2135">
            <v>0</v>
          </cell>
          <cell r="Z2135">
            <v>0</v>
          </cell>
          <cell r="AA2135">
            <v>0</v>
          </cell>
          <cell r="AB2135">
            <v>0</v>
          </cell>
          <cell r="AC2135">
            <v>0</v>
          </cell>
          <cell r="AD2135">
            <v>11121313</v>
          </cell>
          <cell r="AE2135">
            <v>0</v>
          </cell>
          <cell r="AF2135">
            <v>0</v>
          </cell>
          <cell r="AG2135">
            <v>0</v>
          </cell>
          <cell r="AH2135">
            <v>0</v>
          </cell>
          <cell r="AI2135">
            <v>0</v>
          </cell>
          <cell r="AJ2135">
            <v>0</v>
          </cell>
          <cell r="AK2135">
            <v>0</v>
          </cell>
          <cell r="AL2135">
            <v>0</v>
          </cell>
          <cell r="AM2135">
            <v>0</v>
          </cell>
          <cell r="AN2135">
            <v>0</v>
          </cell>
          <cell r="AO2135">
            <v>0</v>
          </cell>
          <cell r="AP2135">
            <v>0</v>
          </cell>
          <cell r="AQ2135">
            <v>0</v>
          </cell>
          <cell r="AT2135">
            <v>0</v>
          </cell>
          <cell r="AU2135">
            <v>0</v>
          </cell>
          <cell r="AV2135">
            <v>0</v>
          </cell>
          <cell r="AW2135">
            <v>0</v>
          </cell>
          <cell r="AX2135">
            <v>0</v>
          </cell>
          <cell r="AY2135">
            <v>0</v>
          </cell>
          <cell r="AZ2135">
            <v>0</v>
          </cell>
          <cell r="BA2135">
            <v>0</v>
          </cell>
          <cell r="BB2135">
            <v>0</v>
          </cell>
          <cell r="BC2135">
            <v>0</v>
          </cell>
          <cell r="BD2135">
            <v>0</v>
          </cell>
          <cell r="BE2135">
            <v>0</v>
          </cell>
          <cell r="BG2135">
            <v>0</v>
          </cell>
          <cell r="BI2135">
            <v>11121313</v>
          </cell>
        </row>
        <row r="2136">
          <cell r="F2136">
            <v>379590</v>
          </cell>
          <cell r="K2136">
            <v>0</v>
          </cell>
          <cell r="L2136">
            <v>0</v>
          </cell>
          <cell r="M2136">
            <v>0</v>
          </cell>
          <cell r="N2136">
            <v>0</v>
          </cell>
          <cell r="O2136">
            <v>0</v>
          </cell>
          <cell r="P2136">
            <v>0</v>
          </cell>
          <cell r="Q2136">
            <v>0</v>
          </cell>
          <cell r="R2136">
            <v>0</v>
          </cell>
          <cell r="S2136">
            <v>0</v>
          </cell>
          <cell r="T2136">
            <v>0</v>
          </cell>
          <cell r="U2136">
            <v>0</v>
          </cell>
          <cell r="V2136">
            <v>0</v>
          </cell>
          <cell r="W2136">
            <v>0</v>
          </cell>
          <cell r="X2136">
            <v>0</v>
          </cell>
          <cell r="Y2136">
            <v>0</v>
          </cell>
          <cell r="Z2136">
            <v>0</v>
          </cell>
          <cell r="AA2136">
            <v>0</v>
          </cell>
          <cell r="AB2136">
            <v>0</v>
          </cell>
          <cell r="AC2136">
            <v>0</v>
          </cell>
          <cell r="AD2136">
            <v>379590</v>
          </cell>
          <cell r="AE2136">
            <v>0</v>
          </cell>
          <cell r="AF2136">
            <v>0</v>
          </cell>
          <cell r="AG2136">
            <v>0</v>
          </cell>
          <cell r="AH2136">
            <v>0</v>
          </cell>
          <cell r="AI2136">
            <v>0</v>
          </cell>
          <cell r="AJ2136">
            <v>0</v>
          </cell>
          <cell r="AK2136">
            <v>0</v>
          </cell>
          <cell r="AL2136">
            <v>0</v>
          </cell>
          <cell r="AM2136">
            <v>0</v>
          </cell>
          <cell r="AN2136">
            <v>0</v>
          </cell>
          <cell r="AO2136">
            <v>0</v>
          </cell>
          <cell r="AP2136">
            <v>0</v>
          </cell>
          <cell r="AQ2136">
            <v>0</v>
          </cell>
          <cell r="AT2136">
            <v>0</v>
          </cell>
          <cell r="AU2136">
            <v>0</v>
          </cell>
          <cell r="AV2136">
            <v>0</v>
          </cell>
          <cell r="AW2136">
            <v>0</v>
          </cell>
          <cell r="AX2136">
            <v>0</v>
          </cell>
          <cell r="AY2136">
            <v>0</v>
          </cell>
          <cell r="AZ2136">
            <v>0</v>
          </cell>
          <cell r="BA2136">
            <v>0</v>
          </cell>
          <cell r="BB2136">
            <v>0</v>
          </cell>
          <cell r="BC2136">
            <v>0</v>
          </cell>
          <cell r="BD2136">
            <v>0</v>
          </cell>
          <cell r="BE2136">
            <v>0</v>
          </cell>
          <cell r="BG2136">
            <v>0</v>
          </cell>
          <cell r="BI2136">
            <v>379590</v>
          </cell>
        </row>
        <row r="2137">
          <cell r="F2137">
            <v>0</v>
          </cell>
          <cell r="K2137">
            <v>0</v>
          </cell>
          <cell r="L2137">
            <v>0</v>
          </cell>
          <cell r="M2137">
            <v>0</v>
          </cell>
          <cell r="N2137">
            <v>0</v>
          </cell>
          <cell r="O2137">
            <v>0</v>
          </cell>
          <cell r="P2137">
            <v>0</v>
          </cell>
          <cell r="Q2137">
            <v>0</v>
          </cell>
          <cell r="R2137">
            <v>0</v>
          </cell>
          <cell r="S2137">
            <v>0</v>
          </cell>
          <cell r="T2137">
            <v>0</v>
          </cell>
          <cell r="U2137">
            <v>0</v>
          </cell>
          <cell r="V2137">
            <v>0</v>
          </cell>
          <cell r="W2137">
            <v>0</v>
          </cell>
          <cell r="X2137">
            <v>0</v>
          </cell>
          <cell r="Y2137">
            <v>0</v>
          </cell>
          <cell r="Z2137">
            <v>0</v>
          </cell>
          <cell r="AA2137">
            <v>0</v>
          </cell>
          <cell r="AB2137">
            <v>0</v>
          </cell>
          <cell r="AC2137">
            <v>0</v>
          </cell>
          <cell r="AD2137">
            <v>0</v>
          </cell>
          <cell r="AE2137">
            <v>0</v>
          </cell>
          <cell r="AF2137">
            <v>0</v>
          </cell>
          <cell r="AG2137">
            <v>0</v>
          </cell>
          <cell r="AH2137">
            <v>0</v>
          </cell>
          <cell r="AI2137">
            <v>0</v>
          </cell>
          <cell r="AJ2137">
            <v>0</v>
          </cell>
          <cell r="AK2137">
            <v>0</v>
          </cell>
          <cell r="AL2137">
            <v>0</v>
          </cell>
          <cell r="AM2137">
            <v>0</v>
          </cell>
          <cell r="AN2137">
            <v>0</v>
          </cell>
          <cell r="AO2137">
            <v>0</v>
          </cell>
          <cell r="AP2137">
            <v>0</v>
          </cell>
          <cell r="AQ2137">
            <v>0</v>
          </cell>
          <cell r="AT2137">
            <v>0</v>
          </cell>
          <cell r="AU2137">
            <v>0</v>
          </cell>
          <cell r="AV2137">
            <v>0</v>
          </cell>
          <cell r="AW2137">
            <v>0</v>
          </cell>
          <cell r="AX2137">
            <v>0</v>
          </cell>
          <cell r="AY2137">
            <v>0</v>
          </cell>
          <cell r="AZ2137">
            <v>0</v>
          </cell>
          <cell r="BA2137">
            <v>0</v>
          </cell>
          <cell r="BB2137">
            <v>0</v>
          </cell>
          <cell r="BC2137">
            <v>0</v>
          </cell>
          <cell r="BD2137">
            <v>0</v>
          </cell>
          <cell r="BE2137">
            <v>0</v>
          </cell>
          <cell r="BG2137">
            <v>0</v>
          </cell>
          <cell r="BI2137">
            <v>0</v>
          </cell>
        </row>
        <row r="2138">
          <cell r="F2138">
            <v>0</v>
          </cell>
          <cell r="K2138">
            <v>0</v>
          </cell>
          <cell r="L2138">
            <v>0</v>
          </cell>
          <cell r="M2138">
            <v>0</v>
          </cell>
          <cell r="N2138">
            <v>0</v>
          </cell>
          <cell r="O2138">
            <v>0</v>
          </cell>
          <cell r="P2138">
            <v>0</v>
          </cell>
          <cell r="Q2138">
            <v>0</v>
          </cell>
          <cell r="R2138">
            <v>0</v>
          </cell>
          <cell r="S2138">
            <v>0</v>
          </cell>
          <cell r="T2138">
            <v>0</v>
          </cell>
          <cell r="U2138">
            <v>0</v>
          </cell>
          <cell r="V2138">
            <v>0</v>
          </cell>
          <cell r="W2138">
            <v>0</v>
          </cell>
          <cell r="X2138">
            <v>0</v>
          </cell>
          <cell r="Y2138">
            <v>0</v>
          </cell>
          <cell r="Z2138">
            <v>0</v>
          </cell>
          <cell r="AA2138">
            <v>0</v>
          </cell>
          <cell r="AB2138">
            <v>0</v>
          </cell>
          <cell r="AC2138">
            <v>0</v>
          </cell>
          <cell r="AD2138">
            <v>0</v>
          </cell>
          <cell r="AE2138">
            <v>0</v>
          </cell>
          <cell r="AF2138">
            <v>0</v>
          </cell>
          <cell r="AG2138">
            <v>0</v>
          </cell>
          <cell r="AH2138">
            <v>0</v>
          </cell>
          <cell r="AI2138">
            <v>0</v>
          </cell>
          <cell r="AJ2138">
            <v>0</v>
          </cell>
          <cell r="AK2138">
            <v>0</v>
          </cell>
          <cell r="AL2138">
            <v>0</v>
          </cell>
          <cell r="AM2138">
            <v>0</v>
          </cell>
          <cell r="AN2138">
            <v>0</v>
          </cell>
          <cell r="AO2138">
            <v>0</v>
          </cell>
          <cell r="AP2138">
            <v>0</v>
          </cell>
          <cell r="AQ2138">
            <v>0</v>
          </cell>
          <cell r="AT2138">
            <v>0</v>
          </cell>
          <cell r="AU2138">
            <v>0</v>
          </cell>
          <cell r="AV2138">
            <v>0</v>
          </cell>
          <cell r="AW2138">
            <v>0</v>
          </cell>
          <cell r="AX2138">
            <v>0</v>
          </cell>
          <cell r="AY2138">
            <v>0</v>
          </cell>
          <cell r="AZ2138">
            <v>0</v>
          </cell>
          <cell r="BA2138">
            <v>0</v>
          </cell>
          <cell r="BB2138">
            <v>0</v>
          </cell>
          <cell r="BC2138">
            <v>0</v>
          </cell>
          <cell r="BD2138">
            <v>0</v>
          </cell>
          <cell r="BE2138">
            <v>0</v>
          </cell>
          <cell r="BG2138">
            <v>0</v>
          </cell>
          <cell r="BI2138">
            <v>0</v>
          </cell>
        </row>
        <row r="2139">
          <cell r="F2139">
            <v>1459612.03</v>
          </cell>
          <cell r="K2139">
            <v>0</v>
          </cell>
          <cell r="L2139">
            <v>0</v>
          </cell>
          <cell r="M2139">
            <v>0</v>
          </cell>
          <cell r="N2139">
            <v>0</v>
          </cell>
          <cell r="O2139">
            <v>0</v>
          </cell>
          <cell r="P2139">
            <v>0</v>
          </cell>
          <cell r="Q2139">
            <v>0</v>
          </cell>
          <cell r="R2139">
            <v>0</v>
          </cell>
          <cell r="S2139">
            <v>0</v>
          </cell>
          <cell r="T2139">
            <v>0</v>
          </cell>
          <cell r="U2139">
            <v>0</v>
          </cell>
          <cell r="V2139">
            <v>0</v>
          </cell>
          <cell r="W2139">
            <v>0</v>
          </cell>
          <cell r="X2139">
            <v>0</v>
          </cell>
          <cell r="Y2139">
            <v>0</v>
          </cell>
          <cell r="Z2139">
            <v>0</v>
          </cell>
          <cell r="AA2139">
            <v>0</v>
          </cell>
          <cell r="AB2139">
            <v>0</v>
          </cell>
          <cell r="AC2139">
            <v>0</v>
          </cell>
          <cell r="AD2139">
            <v>1459612.03</v>
          </cell>
          <cell r="AE2139">
            <v>0</v>
          </cell>
          <cell r="AF2139">
            <v>0</v>
          </cell>
          <cell r="AG2139">
            <v>0</v>
          </cell>
          <cell r="AH2139">
            <v>0</v>
          </cell>
          <cell r="AI2139">
            <v>0</v>
          </cell>
          <cell r="AJ2139">
            <v>0</v>
          </cell>
          <cell r="AK2139">
            <v>0</v>
          </cell>
          <cell r="AL2139">
            <v>0</v>
          </cell>
          <cell r="AM2139">
            <v>0</v>
          </cell>
          <cell r="AN2139">
            <v>0</v>
          </cell>
          <cell r="AO2139">
            <v>0</v>
          </cell>
          <cell r="AP2139">
            <v>0</v>
          </cell>
          <cell r="AQ2139">
            <v>0</v>
          </cell>
          <cell r="AT2139">
            <v>0</v>
          </cell>
          <cell r="AU2139">
            <v>0</v>
          </cell>
          <cell r="AV2139">
            <v>0</v>
          </cell>
          <cell r="AW2139">
            <v>0</v>
          </cell>
          <cell r="AX2139">
            <v>0</v>
          </cell>
          <cell r="AY2139">
            <v>0</v>
          </cell>
          <cell r="AZ2139">
            <v>0</v>
          </cell>
          <cell r="BA2139">
            <v>0</v>
          </cell>
          <cell r="BB2139">
            <v>0</v>
          </cell>
          <cell r="BC2139">
            <v>0</v>
          </cell>
          <cell r="BD2139">
            <v>0</v>
          </cell>
          <cell r="BE2139">
            <v>0</v>
          </cell>
          <cell r="BG2139">
            <v>0</v>
          </cell>
          <cell r="BI2139">
            <v>1459612.03</v>
          </cell>
        </row>
        <row r="2140">
          <cell r="F2140">
            <v>0</v>
          </cell>
          <cell r="K2140">
            <v>0</v>
          </cell>
          <cell r="L2140">
            <v>0</v>
          </cell>
          <cell r="M2140">
            <v>0</v>
          </cell>
          <cell r="N2140">
            <v>0</v>
          </cell>
          <cell r="O2140">
            <v>0</v>
          </cell>
          <cell r="P2140">
            <v>0</v>
          </cell>
          <cell r="Q2140">
            <v>0</v>
          </cell>
          <cell r="R2140">
            <v>0</v>
          </cell>
          <cell r="S2140">
            <v>0</v>
          </cell>
          <cell r="T2140">
            <v>0</v>
          </cell>
          <cell r="U2140">
            <v>0</v>
          </cell>
          <cell r="V2140">
            <v>0</v>
          </cell>
          <cell r="W2140">
            <v>0</v>
          </cell>
          <cell r="X2140">
            <v>0</v>
          </cell>
          <cell r="Y2140">
            <v>0</v>
          </cell>
          <cell r="Z2140">
            <v>0</v>
          </cell>
          <cell r="AA2140">
            <v>0</v>
          </cell>
          <cell r="AB2140">
            <v>0</v>
          </cell>
          <cell r="AC2140">
            <v>0</v>
          </cell>
          <cell r="AD2140">
            <v>0</v>
          </cell>
          <cell r="AE2140">
            <v>0</v>
          </cell>
          <cell r="AF2140">
            <v>0</v>
          </cell>
          <cell r="AG2140">
            <v>0</v>
          </cell>
          <cell r="AH2140">
            <v>0</v>
          </cell>
          <cell r="AI2140">
            <v>0</v>
          </cell>
          <cell r="AJ2140">
            <v>0</v>
          </cell>
          <cell r="AK2140">
            <v>0</v>
          </cell>
          <cell r="AL2140">
            <v>0</v>
          </cell>
          <cell r="AM2140">
            <v>0</v>
          </cell>
          <cell r="AN2140">
            <v>0</v>
          </cell>
          <cell r="AO2140">
            <v>0</v>
          </cell>
          <cell r="AP2140">
            <v>0</v>
          </cell>
          <cell r="AQ2140">
            <v>0</v>
          </cell>
          <cell r="AT2140">
            <v>0</v>
          </cell>
          <cell r="AU2140">
            <v>0</v>
          </cell>
          <cell r="AV2140">
            <v>0</v>
          </cell>
          <cell r="AW2140">
            <v>0</v>
          </cell>
          <cell r="AX2140">
            <v>0</v>
          </cell>
          <cell r="AY2140">
            <v>0</v>
          </cell>
          <cell r="AZ2140">
            <v>0</v>
          </cell>
          <cell r="BA2140">
            <v>0</v>
          </cell>
          <cell r="BB2140">
            <v>0</v>
          </cell>
          <cell r="BC2140">
            <v>0</v>
          </cell>
          <cell r="BD2140">
            <v>0</v>
          </cell>
          <cell r="BE2140">
            <v>0</v>
          </cell>
          <cell r="BG2140">
            <v>0</v>
          </cell>
          <cell r="BI2140">
            <v>0</v>
          </cell>
        </row>
        <row r="2141">
          <cell r="F2141">
            <v>3090755.11</v>
          </cell>
          <cell r="K2141">
            <v>0</v>
          </cell>
          <cell r="L2141">
            <v>0</v>
          </cell>
          <cell r="M2141">
            <v>0</v>
          </cell>
          <cell r="N2141">
            <v>0</v>
          </cell>
          <cell r="O2141">
            <v>0</v>
          </cell>
          <cell r="P2141">
            <v>0</v>
          </cell>
          <cell r="Q2141">
            <v>0</v>
          </cell>
          <cell r="R2141">
            <v>0</v>
          </cell>
          <cell r="S2141">
            <v>0</v>
          </cell>
          <cell r="T2141">
            <v>0</v>
          </cell>
          <cell r="U2141">
            <v>0</v>
          </cell>
          <cell r="V2141">
            <v>0</v>
          </cell>
          <cell r="W2141">
            <v>0</v>
          </cell>
          <cell r="X2141">
            <v>0</v>
          </cell>
          <cell r="Y2141">
            <v>0</v>
          </cell>
          <cell r="Z2141">
            <v>0</v>
          </cell>
          <cell r="AA2141">
            <v>0</v>
          </cell>
          <cell r="AB2141">
            <v>0</v>
          </cell>
          <cell r="AC2141">
            <v>0</v>
          </cell>
          <cell r="AD2141">
            <v>0</v>
          </cell>
          <cell r="AE2141">
            <v>3090755.11</v>
          </cell>
          <cell r="AF2141">
            <v>0</v>
          </cell>
          <cell r="AG2141">
            <v>0</v>
          </cell>
          <cell r="AH2141">
            <v>0</v>
          </cell>
          <cell r="AI2141">
            <v>0</v>
          </cell>
          <cell r="AJ2141">
            <v>0</v>
          </cell>
          <cell r="AK2141">
            <v>0</v>
          </cell>
          <cell r="AL2141">
            <v>0</v>
          </cell>
          <cell r="AM2141">
            <v>0</v>
          </cell>
          <cell r="AN2141">
            <v>0</v>
          </cell>
          <cell r="AO2141">
            <v>0</v>
          </cell>
          <cell r="AP2141">
            <v>0</v>
          </cell>
          <cell r="AQ2141">
            <v>0</v>
          </cell>
          <cell r="AT2141">
            <v>0</v>
          </cell>
          <cell r="AU2141">
            <v>0</v>
          </cell>
          <cell r="AV2141">
            <v>0</v>
          </cell>
          <cell r="AW2141">
            <v>0</v>
          </cell>
          <cell r="AX2141">
            <v>0</v>
          </cell>
          <cell r="AY2141">
            <v>0</v>
          </cell>
          <cell r="AZ2141">
            <v>0</v>
          </cell>
          <cell r="BA2141">
            <v>0</v>
          </cell>
          <cell r="BB2141">
            <v>0</v>
          </cell>
          <cell r="BC2141">
            <v>0</v>
          </cell>
          <cell r="BD2141">
            <v>0</v>
          </cell>
          <cell r="BE2141">
            <v>0</v>
          </cell>
          <cell r="BG2141">
            <v>0</v>
          </cell>
          <cell r="BI2141">
            <v>3090755.11</v>
          </cell>
        </row>
        <row r="2142">
          <cell r="F2142">
            <v>4630911.9800000004</v>
          </cell>
          <cell r="K2142">
            <v>0</v>
          </cell>
          <cell r="L2142">
            <v>0</v>
          </cell>
          <cell r="M2142">
            <v>0</v>
          </cell>
          <cell r="N2142">
            <v>0</v>
          </cell>
          <cell r="O2142">
            <v>0</v>
          </cell>
          <cell r="P2142">
            <v>0</v>
          </cell>
          <cell r="Q2142">
            <v>0</v>
          </cell>
          <cell r="R2142">
            <v>0</v>
          </cell>
          <cell r="S2142">
            <v>0</v>
          </cell>
          <cell r="T2142">
            <v>0</v>
          </cell>
          <cell r="U2142">
            <v>0</v>
          </cell>
          <cell r="V2142">
            <v>0</v>
          </cell>
          <cell r="W2142">
            <v>0</v>
          </cell>
          <cell r="X2142">
            <v>0</v>
          </cell>
          <cell r="Y2142">
            <v>0</v>
          </cell>
          <cell r="Z2142">
            <v>0</v>
          </cell>
          <cell r="AA2142">
            <v>0</v>
          </cell>
          <cell r="AB2142">
            <v>0</v>
          </cell>
          <cell r="AC2142">
            <v>0</v>
          </cell>
          <cell r="AD2142">
            <v>0</v>
          </cell>
          <cell r="AE2142">
            <v>4630911.9800000004</v>
          </cell>
          <cell r="AF2142">
            <v>0</v>
          </cell>
          <cell r="AG2142">
            <v>0</v>
          </cell>
          <cell r="AH2142">
            <v>0</v>
          </cell>
          <cell r="AI2142">
            <v>0</v>
          </cell>
          <cell r="AJ2142">
            <v>0</v>
          </cell>
          <cell r="AK2142">
            <v>0</v>
          </cell>
          <cell r="AL2142">
            <v>0</v>
          </cell>
          <cell r="AM2142">
            <v>0</v>
          </cell>
          <cell r="AN2142">
            <v>0</v>
          </cell>
          <cell r="AO2142">
            <v>0</v>
          </cell>
          <cell r="AP2142">
            <v>0</v>
          </cell>
          <cell r="AQ2142">
            <v>0</v>
          </cell>
          <cell r="AT2142">
            <v>0</v>
          </cell>
          <cell r="AU2142">
            <v>0</v>
          </cell>
          <cell r="AV2142">
            <v>0</v>
          </cell>
          <cell r="AW2142">
            <v>0</v>
          </cell>
          <cell r="AX2142">
            <v>0</v>
          </cell>
          <cell r="AY2142">
            <v>0</v>
          </cell>
          <cell r="AZ2142">
            <v>0</v>
          </cell>
          <cell r="BA2142">
            <v>0</v>
          </cell>
          <cell r="BB2142">
            <v>0</v>
          </cell>
          <cell r="BC2142">
            <v>0</v>
          </cell>
          <cell r="BD2142">
            <v>0</v>
          </cell>
          <cell r="BE2142">
            <v>0</v>
          </cell>
          <cell r="BG2142">
            <v>0</v>
          </cell>
          <cell r="BI2142">
            <v>4630911.9800000004</v>
          </cell>
        </row>
        <row r="2143">
          <cell r="F2143">
            <v>2727207.04</v>
          </cell>
          <cell r="K2143">
            <v>0</v>
          </cell>
          <cell r="L2143">
            <v>0</v>
          </cell>
          <cell r="M2143">
            <v>0</v>
          </cell>
          <cell r="N2143">
            <v>0</v>
          </cell>
          <cell r="O2143">
            <v>0</v>
          </cell>
          <cell r="P2143">
            <v>0</v>
          </cell>
          <cell r="Q2143">
            <v>0</v>
          </cell>
          <cell r="R2143">
            <v>0</v>
          </cell>
          <cell r="S2143">
            <v>0</v>
          </cell>
          <cell r="T2143">
            <v>0</v>
          </cell>
          <cell r="U2143">
            <v>0</v>
          </cell>
          <cell r="V2143">
            <v>0</v>
          </cell>
          <cell r="W2143">
            <v>0</v>
          </cell>
          <cell r="X2143">
            <v>0</v>
          </cell>
          <cell r="Y2143">
            <v>0</v>
          </cell>
          <cell r="Z2143">
            <v>0</v>
          </cell>
          <cell r="AA2143">
            <v>0</v>
          </cell>
          <cell r="AB2143">
            <v>0</v>
          </cell>
          <cell r="AC2143">
            <v>0</v>
          </cell>
          <cell r="AD2143">
            <v>0</v>
          </cell>
          <cell r="AE2143">
            <v>0</v>
          </cell>
          <cell r="AF2143">
            <v>0</v>
          </cell>
          <cell r="AG2143">
            <v>0</v>
          </cell>
          <cell r="AH2143">
            <v>0</v>
          </cell>
          <cell r="AI2143">
            <v>2727207.04</v>
          </cell>
          <cell r="AJ2143">
            <v>0</v>
          </cell>
          <cell r="AK2143">
            <v>0</v>
          </cell>
          <cell r="AL2143">
            <v>0</v>
          </cell>
          <cell r="AM2143">
            <v>0</v>
          </cell>
          <cell r="AN2143">
            <v>0</v>
          </cell>
          <cell r="AO2143">
            <v>0</v>
          </cell>
          <cell r="AP2143">
            <v>0</v>
          </cell>
          <cell r="AQ2143">
            <v>0</v>
          </cell>
          <cell r="AT2143">
            <v>0</v>
          </cell>
          <cell r="AU2143">
            <v>0</v>
          </cell>
          <cell r="AV2143">
            <v>0</v>
          </cell>
          <cell r="AW2143">
            <v>0</v>
          </cell>
          <cell r="AX2143">
            <v>0</v>
          </cell>
          <cell r="AY2143">
            <v>0</v>
          </cell>
          <cell r="AZ2143">
            <v>0</v>
          </cell>
          <cell r="BA2143">
            <v>0</v>
          </cell>
          <cell r="BB2143">
            <v>0</v>
          </cell>
          <cell r="BC2143">
            <v>0</v>
          </cell>
          <cell r="BD2143">
            <v>0</v>
          </cell>
          <cell r="BE2143">
            <v>0</v>
          </cell>
          <cell r="BG2143">
            <v>0</v>
          </cell>
          <cell r="BI2143">
            <v>2727207.04</v>
          </cell>
        </row>
        <row r="2144">
          <cell r="F2144">
            <v>3185582.4</v>
          </cell>
          <cell r="K2144">
            <v>0</v>
          </cell>
          <cell r="L2144">
            <v>0</v>
          </cell>
          <cell r="M2144">
            <v>0</v>
          </cell>
          <cell r="N2144">
            <v>0</v>
          </cell>
          <cell r="O2144">
            <v>0</v>
          </cell>
          <cell r="P2144">
            <v>0</v>
          </cell>
          <cell r="Q2144">
            <v>0</v>
          </cell>
          <cell r="R2144">
            <v>0</v>
          </cell>
          <cell r="S2144">
            <v>0</v>
          </cell>
          <cell r="T2144">
            <v>0</v>
          </cell>
          <cell r="U2144">
            <v>0</v>
          </cell>
          <cell r="V2144">
            <v>0</v>
          </cell>
          <cell r="W2144">
            <v>0</v>
          </cell>
          <cell r="X2144">
            <v>0</v>
          </cell>
          <cell r="Y2144">
            <v>0</v>
          </cell>
          <cell r="Z2144">
            <v>0</v>
          </cell>
          <cell r="AA2144">
            <v>0</v>
          </cell>
          <cell r="AB2144">
            <v>0</v>
          </cell>
          <cell r="AC2144">
            <v>0</v>
          </cell>
          <cell r="AD2144">
            <v>0</v>
          </cell>
          <cell r="AE2144">
            <v>0</v>
          </cell>
          <cell r="AF2144">
            <v>0</v>
          </cell>
          <cell r="AG2144">
            <v>0</v>
          </cell>
          <cell r="AH2144">
            <v>0</v>
          </cell>
          <cell r="AI2144">
            <v>3185582.4</v>
          </cell>
          <cell r="AJ2144">
            <v>0</v>
          </cell>
          <cell r="AK2144">
            <v>0</v>
          </cell>
          <cell r="AL2144">
            <v>0</v>
          </cell>
          <cell r="AM2144">
            <v>0</v>
          </cell>
          <cell r="AN2144">
            <v>0</v>
          </cell>
          <cell r="AO2144">
            <v>0</v>
          </cell>
          <cell r="AP2144">
            <v>0</v>
          </cell>
          <cell r="AQ2144">
            <v>0</v>
          </cell>
          <cell r="AT2144">
            <v>0</v>
          </cell>
          <cell r="AU2144">
            <v>0</v>
          </cell>
          <cell r="AV2144">
            <v>0</v>
          </cell>
          <cell r="AW2144">
            <v>0</v>
          </cell>
          <cell r="AX2144">
            <v>0</v>
          </cell>
          <cell r="AY2144">
            <v>0</v>
          </cell>
          <cell r="AZ2144">
            <v>0</v>
          </cell>
          <cell r="BA2144">
            <v>0</v>
          </cell>
          <cell r="BB2144">
            <v>0</v>
          </cell>
          <cell r="BC2144">
            <v>0</v>
          </cell>
          <cell r="BD2144">
            <v>0</v>
          </cell>
          <cell r="BE2144">
            <v>0</v>
          </cell>
          <cell r="BG2144">
            <v>0</v>
          </cell>
          <cell r="BI2144">
            <v>3185582.4</v>
          </cell>
        </row>
        <row r="2145">
          <cell r="F2145">
            <v>8550660</v>
          </cell>
          <cell r="K2145">
            <v>0</v>
          </cell>
          <cell r="L2145">
            <v>0</v>
          </cell>
          <cell r="M2145">
            <v>0</v>
          </cell>
          <cell r="N2145">
            <v>0</v>
          </cell>
          <cell r="O2145">
            <v>0</v>
          </cell>
          <cell r="P2145">
            <v>0</v>
          </cell>
          <cell r="Q2145">
            <v>0</v>
          </cell>
          <cell r="R2145">
            <v>0</v>
          </cell>
          <cell r="S2145">
            <v>0</v>
          </cell>
          <cell r="T2145">
            <v>0</v>
          </cell>
          <cell r="U2145">
            <v>0</v>
          </cell>
          <cell r="V2145">
            <v>0</v>
          </cell>
          <cell r="W2145">
            <v>0</v>
          </cell>
          <cell r="X2145">
            <v>0</v>
          </cell>
          <cell r="Y2145">
            <v>0</v>
          </cell>
          <cell r="Z2145">
            <v>0</v>
          </cell>
          <cell r="AA2145">
            <v>0</v>
          </cell>
          <cell r="AB2145">
            <v>0</v>
          </cell>
          <cell r="AC2145">
            <v>0</v>
          </cell>
          <cell r="AD2145">
            <v>0</v>
          </cell>
          <cell r="AE2145">
            <v>0</v>
          </cell>
          <cell r="AF2145">
            <v>0</v>
          </cell>
          <cell r="AG2145">
            <v>0</v>
          </cell>
          <cell r="AH2145">
            <v>0</v>
          </cell>
          <cell r="AI2145">
            <v>8550660</v>
          </cell>
          <cell r="AJ2145">
            <v>0</v>
          </cell>
          <cell r="AK2145">
            <v>0</v>
          </cell>
          <cell r="AL2145">
            <v>0</v>
          </cell>
          <cell r="AM2145">
            <v>0</v>
          </cell>
          <cell r="AN2145">
            <v>0</v>
          </cell>
          <cell r="AO2145">
            <v>0</v>
          </cell>
          <cell r="AP2145">
            <v>0</v>
          </cell>
          <cell r="AQ2145">
            <v>0</v>
          </cell>
          <cell r="AT2145">
            <v>0</v>
          </cell>
          <cell r="AU2145">
            <v>0</v>
          </cell>
          <cell r="AV2145">
            <v>0</v>
          </cell>
          <cell r="AW2145">
            <v>0</v>
          </cell>
          <cell r="AX2145">
            <v>0</v>
          </cell>
          <cell r="AY2145">
            <v>0</v>
          </cell>
          <cell r="AZ2145">
            <v>0</v>
          </cell>
          <cell r="BA2145">
            <v>0</v>
          </cell>
          <cell r="BB2145">
            <v>0</v>
          </cell>
          <cell r="BC2145">
            <v>0</v>
          </cell>
          <cell r="BD2145">
            <v>0</v>
          </cell>
          <cell r="BE2145">
            <v>0</v>
          </cell>
          <cell r="BG2145">
            <v>0</v>
          </cell>
          <cell r="BI2145">
            <v>8550660</v>
          </cell>
        </row>
        <row r="2146">
          <cell r="F2146">
            <v>3546259.75</v>
          </cell>
          <cell r="K2146">
            <v>0</v>
          </cell>
          <cell r="L2146">
            <v>0</v>
          </cell>
          <cell r="M2146">
            <v>0</v>
          </cell>
          <cell r="N2146">
            <v>0</v>
          </cell>
          <cell r="O2146">
            <v>0</v>
          </cell>
          <cell r="P2146">
            <v>0</v>
          </cell>
          <cell r="Q2146">
            <v>0</v>
          </cell>
          <cell r="R2146">
            <v>0</v>
          </cell>
          <cell r="S2146">
            <v>0</v>
          </cell>
          <cell r="T2146">
            <v>0</v>
          </cell>
          <cell r="U2146">
            <v>0</v>
          </cell>
          <cell r="V2146">
            <v>0</v>
          </cell>
          <cell r="W2146">
            <v>0</v>
          </cell>
          <cell r="X2146">
            <v>0</v>
          </cell>
          <cell r="Y2146">
            <v>0</v>
          </cell>
          <cell r="Z2146">
            <v>0</v>
          </cell>
          <cell r="AA2146">
            <v>0</v>
          </cell>
          <cell r="AB2146">
            <v>0</v>
          </cell>
          <cell r="AC2146">
            <v>0</v>
          </cell>
          <cell r="AD2146">
            <v>0</v>
          </cell>
          <cell r="AE2146">
            <v>0</v>
          </cell>
          <cell r="AF2146">
            <v>0</v>
          </cell>
          <cell r="AG2146">
            <v>0</v>
          </cell>
          <cell r="AH2146">
            <v>0</v>
          </cell>
          <cell r="AI2146">
            <v>3546259.75</v>
          </cell>
          <cell r="AJ2146">
            <v>0</v>
          </cell>
          <cell r="AK2146">
            <v>0</v>
          </cell>
          <cell r="AL2146">
            <v>0</v>
          </cell>
          <cell r="AM2146">
            <v>0</v>
          </cell>
          <cell r="AN2146">
            <v>0</v>
          </cell>
          <cell r="AO2146">
            <v>0</v>
          </cell>
          <cell r="AP2146">
            <v>0</v>
          </cell>
          <cell r="AQ2146">
            <v>0</v>
          </cell>
          <cell r="AT2146">
            <v>0</v>
          </cell>
          <cell r="AU2146">
            <v>0</v>
          </cell>
          <cell r="AV2146">
            <v>0</v>
          </cell>
          <cell r="AW2146">
            <v>0</v>
          </cell>
          <cell r="AX2146">
            <v>0</v>
          </cell>
          <cell r="AY2146">
            <v>0</v>
          </cell>
          <cell r="AZ2146">
            <v>0</v>
          </cell>
          <cell r="BA2146">
            <v>0</v>
          </cell>
          <cell r="BB2146">
            <v>0</v>
          </cell>
          <cell r="BC2146">
            <v>0</v>
          </cell>
          <cell r="BD2146">
            <v>0</v>
          </cell>
          <cell r="BE2146">
            <v>0</v>
          </cell>
          <cell r="BG2146">
            <v>0</v>
          </cell>
          <cell r="BI2146">
            <v>3546259.75</v>
          </cell>
        </row>
        <row r="2147">
          <cell r="F2147">
            <v>1775013.12</v>
          </cell>
          <cell r="K2147">
            <v>0</v>
          </cell>
          <cell r="L2147">
            <v>0</v>
          </cell>
          <cell r="M2147">
            <v>0</v>
          </cell>
          <cell r="N2147">
            <v>0</v>
          </cell>
          <cell r="O2147">
            <v>0</v>
          </cell>
          <cell r="P2147">
            <v>0</v>
          </cell>
          <cell r="Q2147">
            <v>0</v>
          </cell>
          <cell r="R2147">
            <v>0</v>
          </cell>
          <cell r="S2147">
            <v>0</v>
          </cell>
          <cell r="T2147">
            <v>0</v>
          </cell>
          <cell r="U2147">
            <v>0</v>
          </cell>
          <cell r="V2147">
            <v>0</v>
          </cell>
          <cell r="W2147">
            <v>0</v>
          </cell>
          <cell r="X2147">
            <v>0</v>
          </cell>
          <cell r="Y2147">
            <v>0</v>
          </cell>
          <cell r="Z2147">
            <v>0</v>
          </cell>
          <cell r="AA2147">
            <v>0</v>
          </cell>
          <cell r="AB2147">
            <v>0</v>
          </cell>
          <cell r="AC2147">
            <v>0</v>
          </cell>
          <cell r="AD2147">
            <v>0</v>
          </cell>
          <cell r="AE2147">
            <v>0</v>
          </cell>
          <cell r="AF2147">
            <v>0</v>
          </cell>
          <cell r="AG2147">
            <v>0</v>
          </cell>
          <cell r="AH2147">
            <v>0</v>
          </cell>
          <cell r="AI2147">
            <v>1775013.12</v>
          </cell>
          <cell r="AJ2147">
            <v>0</v>
          </cell>
          <cell r="AK2147">
            <v>0</v>
          </cell>
          <cell r="AL2147">
            <v>0</v>
          </cell>
          <cell r="AM2147">
            <v>0</v>
          </cell>
          <cell r="AN2147">
            <v>0</v>
          </cell>
          <cell r="AO2147">
            <v>0</v>
          </cell>
          <cell r="AP2147">
            <v>0</v>
          </cell>
          <cell r="AQ2147">
            <v>0</v>
          </cell>
          <cell r="AT2147">
            <v>0</v>
          </cell>
          <cell r="AU2147">
            <v>0</v>
          </cell>
          <cell r="AV2147">
            <v>0</v>
          </cell>
          <cell r="AW2147">
            <v>0</v>
          </cell>
          <cell r="AX2147">
            <v>0</v>
          </cell>
          <cell r="AY2147">
            <v>0</v>
          </cell>
          <cell r="AZ2147">
            <v>0</v>
          </cell>
          <cell r="BA2147">
            <v>0</v>
          </cell>
          <cell r="BB2147">
            <v>0</v>
          </cell>
          <cell r="BC2147">
            <v>0</v>
          </cell>
          <cell r="BD2147">
            <v>0</v>
          </cell>
          <cell r="BE2147">
            <v>0</v>
          </cell>
          <cell r="BG2147">
            <v>0</v>
          </cell>
          <cell r="BI2147">
            <v>1775013.12</v>
          </cell>
        </row>
        <row r="2148">
          <cell r="F2148">
            <v>443410</v>
          </cell>
          <cell r="K2148">
            <v>0</v>
          </cell>
          <cell r="L2148">
            <v>0</v>
          </cell>
          <cell r="M2148">
            <v>0</v>
          </cell>
          <cell r="N2148">
            <v>0</v>
          </cell>
          <cell r="O2148">
            <v>0</v>
          </cell>
          <cell r="P2148">
            <v>0</v>
          </cell>
          <cell r="Q2148">
            <v>0</v>
          </cell>
          <cell r="R2148">
            <v>0</v>
          </cell>
          <cell r="S2148">
            <v>0</v>
          </cell>
          <cell r="T2148">
            <v>0</v>
          </cell>
          <cell r="U2148">
            <v>0</v>
          </cell>
          <cell r="V2148">
            <v>0</v>
          </cell>
          <cell r="W2148">
            <v>0</v>
          </cell>
          <cell r="X2148">
            <v>0</v>
          </cell>
          <cell r="Y2148">
            <v>0</v>
          </cell>
          <cell r="Z2148">
            <v>0</v>
          </cell>
          <cell r="AA2148">
            <v>0</v>
          </cell>
          <cell r="AB2148">
            <v>0</v>
          </cell>
          <cell r="AC2148">
            <v>0</v>
          </cell>
          <cell r="AD2148">
            <v>0</v>
          </cell>
          <cell r="AE2148">
            <v>0</v>
          </cell>
          <cell r="AF2148">
            <v>443410</v>
          </cell>
          <cell r="AG2148">
            <v>0</v>
          </cell>
          <cell r="AH2148">
            <v>0</v>
          </cell>
          <cell r="AI2148">
            <v>0</v>
          </cell>
          <cell r="AJ2148">
            <v>0</v>
          </cell>
          <cell r="AK2148">
            <v>0</v>
          </cell>
          <cell r="AL2148">
            <v>0</v>
          </cell>
          <cell r="AM2148">
            <v>0</v>
          </cell>
          <cell r="AN2148">
            <v>0</v>
          </cell>
          <cell r="AO2148">
            <v>0</v>
          </cell>
          <cell r="AP2148">
            <v>0</v>
          </cell>
          <cell r="AQ2148">
            <v>0</v>
          </cell>
          <cell r="AT2148">
            <v>0</v>
          </cell>
          <cell r="AU2148">
            <v>0</v>
          </cell>
          <cell r="AV2148">
            <v>0</v>
          </cell>
          <cell r="AW2148">
            <v>0</v>
          </cell>
          <cell r="AX2148">
            <v>0</v>
          </cell>
          <cell r="AY2148">
            <v>0</v>
          </cell>
          <cell r="AZ2148">
            <v>0</v>
          </cell>
          <cell r="BA2148">
            <v>0</v>
          </cell>
          <cell r="BB2148">
            <v>0</v>
          </cell>
          <cell r="BC2148">
            <v>0</v>
          </cell>
          <cell r="BD2148">
            <v>0</v>
          </cell>
          <cell r="BE2148">
            <v>0</v>
          </cell>
          <cell r="BG2148">
            <v>0</v>
          </cell>
          <cell r="BI2148">
            <v>443410</v>
          </cell>
        </row>
        <row r="2149">
          <cell r="F2149">
            <v>1460645</v>
          </cell>
          <cell r="K2149">
            <v>0</v>
          </cell>
          <cell r="L2149">
            <v>0</v>
          </cell>
          <cell r="M2149">
            <v>0</v>
          </cell>
          <cell r="N2149">
            <v>0</v>
          </cell>
          <cell r="O2149">
            <v>0</v>
          </cell>
          <cell r="P2149">
            <v>0</v>
          </cell>
          <cell r="Q2149">
            <v>0</v>
          </cell>
          <cell r="R2149">
            <v>0</v>
          </cell>
          <cell r="S2149">
            <v>0</v>
          </cell>
          <cell r="T2149">
            <v>0</v>
          </cell>
          <cell r="U2149">
            <v>0</v>
          </cell>
          <cell r="V2149">
            <v>0</v>
          </cell>
          <cell r="W2149">
            <v>0</v>
          </cell>
          <cell r="X2149">
            <v>0</v>
          </cell>
          <cell r="Y2149">
            <v>0</v>
          </cell>
          <cell r="Z2149">
            <v>0</v>
          </cell>
          <cell r="AA2149">
            <v>0</v>
          </cell>
          <cell r="AB2149">
            <v>0</v>
          </cell>
          <cell r="AC2149">
            <v>0</v>
          </cell>
          <cell r="AD2149">
            <v>0</v>
          </cell>
          <cell r="AE2149">
            <v>0</v>
          </cell>
          <cell r="AF2149">
            <v>0</v>
          </cell>
          <cell r="AG2149">
            <v>0</v>
          </cell>
          <cell r="AH2149">
            <v>0</v>
          </cell>
          <cell r="AI2149">
            <v>0</v>
          </cell>
          <cell r="AJ2149">
            <v>0</v>
          </cell>
          <cell r="AK2149">
            <v>1460645</v>
          </cell>
          <cell r="AL2149">
            <v>0</v>
          </cell>
          <cell r="AM2149">
            <v>0</v>
          </cell>
          <cell r="AN2149">
            <v>0</v>
          </cell>
          <cell r="AO2149">
            <v>0</v>
          </cell>
          <cell r="AP2149">
            <v>0</v>
          </cell>
          <cell r="AQ2149">
            <v>0</v>
          </cell>
          <cell r="AT2149">
            <v>0</v>
          </cell>
          <cell r="AU2149">
            <v>0</v>
          </cell>
          <cell r="AV2149">
            <v>0</v>
          </cell>
          <cell r="AW2149">
            <v>0</v>
          </cell>
          <cell r="AX2149">
            <v>0</v>
          </cell>
          <cell r="AY2149">
            <v>0</v>
          </cell>
          <cell r="AZ2149">
            <v>0</v>
          </cell>
          <cell r="BA2149">
            <v>0</v>
          </cell>
          <cell r="BB2149">
            <v>0</v>
          </cell>
          <cell r="BC2149">
            <v>0</v>
          </cell>
          <cell r="BD2149">
            <v>0</v>
          </cell>
          <cell r="BE2149">
            <v>0</v>
          </cell>
          <cell r="BG2149">
            <v>0</v>
          </cell>
          <cell r="BI2149">
            <v>1460645</v>
          </cell>
        </row>
        <row r="2150">
          <cell r="F2150">
            <v>1027429.6</v>
          </cell>
          <cell r="K2150">
            <v>0</v>
          </cell>
          <cell r="L2150">
            <v>0</v>
          </cell>
          <cell r="M2150">
            <v>0</v>
          </cell>
          <cell r="N2150">
            <v>0</v>
          </cell>
          <cell r="O2150">
            <v>0</v>
          </cell>
          <cell r="P2150">
            <v>0</v>
          </cell>
          <cell r="Q2150">
            <v>0</v>
          </cell>
          <cell r="R2150">
            <v>0</v>
          </cell>
          <cell r="S2150">
            <v>0</v>
          </cell>
          <cell r="T2150">
            <v>0</v>
          </cell>
          <cell r="U2150">
            <v>0</v>
          </cell>
          <cell r="V2150">
            <v>0</v>
          </cell>
          <cell r="W2150">
            <v>0</v>
          </cell>
          <cell r="X2150">
            <v>0</v>
          </cell>
          <cell r="Y2150">
            <v>0</v>
          </cell>
          <cell r="Z2150">
            <v>0</v>
          </cell>
          <cell r="AA2150">
            <v>0</v>
          </cell>
          <cell r="AB2150">
            <v>0</v>
          </cell>
          <cell r="AC2150">
            <v>0</v>
          </cell>
          <cell r="AD2150">
            <v>0</v>
          </cell>
          <cell r="AE2150">
            <v>0</v>
          </cell>
          <cell r="AF2150">
            <v>0</v>
          </cell>
          <cell r="AG2150">
            <v>0</v>
          </cell>
          <cell r="AH2150">
            <v>0</v>
          </cell>
          <cell r="AI2150">
            <v>0</v>
          </cell>
          <cell r="AJ2150">
            <v>0</v>
          </cell>
          <cell r="AK2150">
            <v>0</v>
          </cell>
          <cell r="AL2150">
            <v>0</v>
          </cell>
          <cell r="AM2150">
            <v>1027429.6</v>
          </cell>
          <cell r="AN2150">
            <v>0</v>
          </cell>
          <cell r="AO2150">
            <v>0</v>
          </cell>
          <cell r="AP2150">
            <v>0</v>
          </cell>
          <cell r="AQ2150">
            <v>0</v>
          </cell>
          <cell r="AT2150">
            <v>0</v>
          </cell>
          <cell r="AU2150">
            <v>0</v>
          </cell>
          <cell r="AV2150">
            <v>0</v>
          </cell>
          <cell r="AW2150">
            <v>0</v>
          </cell>
          <cell r="AX2150">
            <v>0</v>
          </cell>
          <cell r="AY2150">
            <v>0</v>
          </cell>
          <cell r="AZ2150">
            <v>0</v>
          </cell>
          <cell r="BA2150">
            <v>0</v>
          </cell>
          <cell r="BB2150">
            <v>0</v>
          </cell>
          <cell r="BC2150">
            <v>0</v>
          </cell>
          <cell r="BD2150">
            <v>0</v>
          </cell>
          <cell r="BE2150">
            <v>0</v>
          </cell>
          <cell r="BG2150">
            <v>0</v>
          </cell>
          <cell r="BI2150">
            <v>1027429.6</v>
          </cell>
        </row>
        <row r="2151">
          <cell r="F2151">
            <v>3370000</v>
          </cell>
          <cell r="K2151">
            <v>0</v>
          </cell>
          <cell r="L2151">
            <v>0</v>
          </cell>
          <cell r="M2151">
            <v>0</v>
          </cell>
          <cell r="N2151">
            <v>0</v>
          </cell>
          <cell r="O2151">
            <v>0</v>
          </cell>
          <cell r="P2151">
            <v>0</v>
          </cell>
          <cell r="Q2151">
            <v>0</v>
          </cell>
          <cell r="R2151">
            <v>0</v>
          </cell>
          <cell r="S2151">
            <v>0</v>
          </cell>
          <cell r="T2151">
            <v>0</v>
          </cell>
          <cell r="U2151">
            <v>0</v>
          </cell>
          <cell r="V2151">
            <v>0</v>
          </cell>
          <cell r="W2151">
            <v>0</v>
          </cell>
          <cell r="X2151">
            <v>0</v>
          </cell>
          <cell r="Y2151">
            <v>0</v>
          </cell>
          <cell r="Z2151">
            <v>0</v>
          </cell>
          <cell r="AA2151">
            <v>0</v>
          </cell>
          <cell r="AB2151">
            <v>0</v>
          </cell>
          <cell r="AC2151">
            <v>0</v>
          </cell>
          <cell r="AD2151">
            <v>0</v>
          </cell>
          <cell r="AE2151">
            <v>0</v>
          </cell>
          <cell r="AF2151">
            <v>0</v>
          </cell>
          <cell r="AG2151">
            <v>0</v>
          </cell>
          <cell r="AH2151">
            <v>0</v>
          </cell>
          <cell r="AI2151">
            <v>0</v>
          </cell>
          <cell r="AJ2151">
            <v>0</v>
          </cell>
          <cell r="AK2151">
            <v>0</v>
          </cell>
          <cell r="AL2151">
            <v>0</v>
          </cell>
          <cell r="AM2151">
            <v>3370000</v>
          </cell>
          <cell r="AN2151">
            <v>0</v>
          </cell>
          <cell r="AO2151">
            <v>0</v>
          </cell>
          <cell r="AP2151">
            <v>0</v>
          </cell>
          <cell r="AQ2151">
            <v>0</v>
          </cell>
          <cell r="AT2151">
            <v>0</v>
          </cell>
          <cell r="AU2151">
            <v>0</v>
          </cell>
          <cell r="AV2151">
            <v>0</v>
          </cell>
          <cell r="AW2151">
            <v>0</v>
          </cell>
          <cell r="AX2151">
            <v>0</v>
          </cell>
          <cell r="AY2151">
            <v>0</v>
          </cell>
          <cell r="AZ2151">
            <v>0</v>
          </cell>
          <cell r="BA2151">
            <v>0</v>
          </cell>
          <cell r="BB2151">
            <v>0</v>
          </cell>
          <cell r="BC2151">
            <v>0</v>
          </cell>
          <cell r="BD2151">
            <v>0</v>
          </cell>
          <cell r="BE2151">
            <v>0</v>
          </cell>
          <cell r="BG2151">
            <v>0</v>
          </cell>
          <cell r="BI2151">
            <v>3370000</v>
          </cell>
        </row>
        <row r="2155">
          <cell r="F2155">
            <v>38509086.799999997</v>
          </cell>
          <cell r="K2155">
            <v>0</v>
          </cell>
          <cell r="L2155">
            <v>0</v>
          </cell>
          <cell r="M2155">
            <v>0</v>
          </cell>
          <cell r="N2155">
            <v>0</v>
          </cell>
          <cell r="O2155">
            <v>0</v>
          </cell>
          <cell r="P2155">
            <v>0</v>
          </cell>
          <cell r="Q2155">
            <v>0</v>
          </cell>
          <cell r="R2155">
            <v>0</v>
          </cell>
          <cell r="S2155">
            <v>0</v>
          </cell>
          <cell r="T2155">
            <v>0</v>
          </cell>
          <cell r="U2155">
            <v>0</v>
          </cell>
          <cell r="V2155">
            <v>0</v>
          </cell>
          <cell r="W2155">
            <v>0</v>
          </cell>
          <cell r="X2155">
            <v>0</v>
          </cell>
          <cell r="Y2155">
            <v>0</v>
          </cell>
          <cell r="Z2155">
            <v>0</v>
          </cell>
          <cell r="AA2155">
            <v>0</v>
          </cell>
          <cell r="AB2155">
            <v>0</v>
          </cell>
          <cell r="AC2155">
            <v>0</v>
          </cell>
          <cell r="AD2155">
            <v>0</v>
          </cell>
          <cell r="AE2155">
            <v>0</v>
          </cell>
          <cell r="AF2155">
            <v>0</v>
          </cell>
          <cell r="AG2155">
            <v>0</v>
          </cell>
          <cell r="AH2155">
            <v>0</v>
          </cell>
          <cell r="AI2155">
            <v>0</v>
          </cell>
          <cell r="AJ2155">
            <v>0</v>
          </cell>
          <cell r="AK2155">
            <v>0</v>
          </cell>
          <cell r="AL2155">
            <v>0</v>
          </cell>
          <cell r="AM2155">
            <v>0</v>
          </cell>
          <cell r="AN2155">
            <v>0</v>
          </cell>
          <cell r="AO2155">
            <v>0</v>
          </cell>
          <cell r="AP2155">
            <v>0</v>
          </cell>
          <cell r="AQ2155">
            <v>0</v>
          </cell>
          <cell r="AT2155">
            <v>0</v>
          </cell>
          <cell r="AU2155">
            <v>38509086.799999997</v>
          </cell>
          <cell r="AV2155">
            <v>0</v>
          </cell>
          <cell r="AW2155">
            <v>0</v>
          </cell>
          <cell r="AX2155">
            <v>0</v>
          </cell>
          <cell r="AY2155">
            <v>0</v>
          </cell>
          <cell r="AZ2155">
            <v>0</v>
          </cell>
          <cell r="BA2155">
            <v>0</v>
          </cell>
          <cell r="BB2155">
            <v>0</v>
          </cell>
          <cell r="BC2155">
            <v>0</v>
          </cell>
          <cell r="BD2155">
            <v>0</v>
          </cell>
          <cell r="BE2155">
            <v>0</v>
          </cell>
          <cell r="BG2155">
            <v>0</v>
          </cell>
          <cell r="BI2155">
            <v>0</v>
          </cell>
        </row>
        <row r="2156">
          <cell r="F2156">
            <v>43678465</v>
          </cell>
          <cell r="K2156">
            <v>0</v>
          </cell>
          <cell r="L2156">
            <v>0</v>
          </cell>
          <cell r="M2156">
            <v>0</v>
          </cell>
          <cell r="N2156">
            <v>0</v>
          </cell>
          <cell r="O2156">
            <v>0</v>
          </cell>
          <cell r="P2156">
            <v>0</v>
          </cell>
          <cell r="Q2156">
            <v>0</v>
          </cell>
          <cell r="R2156">
            <v>0</v>
          </cell>
          <cell r="S2156">
            <v>0</v>
          </cell>
          <cell r="T2156">
            <v>0</v>
          </cell>
          <cell r="U2156">
            <v>0</v>
          </cell>
          <cell r="V2156">
            <v>0</v>
          </cell>
          <cell r="W2156">
            <v>0</v>
          </cell>
          <cell r="X2156">
            <v>0</v>
          </cell>
          <cell r="Y2156">
            <v>0</v>
          </cell>
          <cell r="Z2156">
            <v>0</v>
          </cell>
          <cell r="AA2156">
            <v>0</v>
          </cell>
          <cell r="AB2156">
            <v>0</v>
          </cell>
          <cell r="AC2156">
            <v>0</v>
          </cell>
          <cell r="AD2156">
            <v>0</v>
          </cell>
          <cell r="AE2156">
            <v>0</v>
          </cell>
          <cell r="AF2156">
            <v>0</v>
          </cell>
          <cell r="AG2156">
            <v>0</v>
          </cell>
          <cell r="AH2156">
            <v>0</v>
          </cell>
          <cell r="AI2156">
            <v>0</v>
          </cell>
          <cell r="AJ2156">
            <v>0</v>
          </cell>
          <cell r="AK2156">
            <v>0</v>
          </cell>
          <cell r="AL2156">
            <v>0</v>
          </cell>
          <cell r="AM2156">
            <v>0</v>
          </cell>
          <cell r="AN2156">
            <v>0</v>
          </cell>
          <cell r="AO2156">
            <v>0</v>
          </cell>
          <cell r="AP2156">
            <v>0</v>
          </cell>
          <cell r="AQ2156">
            <v>0</v>
          </cell>
          <cell r="AT2156">
            <v>0</v>
          </cell>
          <cell r="AU2156">
            <v>0</v>
          </cell>
          <cell r="AV2156">
            <v>0</v>
          </cell>
          <cell r="AW2156">
            <v>0</v>
          </cell>
          <cell r="AX2156">
            <v>43678465</v>
          </cell>
          <cell r="AY2156">
            <v>0</v>
          </cell>
          <cell r="AZ2156">
            <v>0</v>
          </cell>
          <cell r="BA2156">
            <v>0</v>
          </cell>
          <cell r="BB2156">
            <v>0</v>
          </cell>
          <cell r="BC2156">
            <v>0</v>
          </cell>
          <cell r="BD2156">
            <v>0</v>
          </cell>
          <cell r="BE2156">
            <v>0</v>
          </cell>
          <cell r="BG2156">
            <v>0</v>
          </cell>
          <cell r="BI2156">
            <v>0</v>
          </cell>
        </row>
        <row r="2157">
          <cell r="F2157">
            <v>793000</v>
          </cell>
          <cell r="K2157">
            <v>0</v>
          </cell>
          <cell r="L2157">
            <v>0</v>
          </cell>
          <cell r="M2157">
            <v>0</v>
          </cell>
          <cell r="N2157">
            <v>0</v>
          </cell>
          <cell r="O2157">
            <v>0</v>
          </cell>
          <cell r="P2157">
            <v>0</v>
          </cell>
          <cell r="Q2157">
            <v>0</v>
          </cell>
          <cell r="R2157">
            <v>0</v>
          </cell>
          <cell r="S2157">
            <v>0</v>
          </cell>
          <cell r="T2157">
            <v>0</v>
          </cell>
          <cell r="U2157">
            <v>0</v>
          </cell>
          <cell r="V2157">
            <v>0</v>
          </cell>
          <cell r="W2157">
            <v>0</v>
          </cell>
          <cell r="X2157">
            <v>0</v>
          </cell>
          <cell r="Y2157">
            <v>0</v>
          </cell>
          <cell r="Z2157">
            <v>0</v>
          </cell>
          <cell r="AA2157">
            <v>0</v>
          </cell>
          <cell r="AB2157">
            <v>0</v>
          </cell>
          <cell r="AC2157">
            <v>0</v>
          </cell>
          <cell r="AD2157">
            <v>0</v>
          </cell>
          <cell r="AE2157">
            <v>0</v>
          </cell>
          <cell r="AF2157">
            <v>0</v>
          </cell>
          <cell r="AG2157">
            <v>0</v>
          </cell>
          <cell r="AH2157">
            <v>0</v>
          </cell>
          <cell r="AI2157">
            <v>0</v>
          </cell>
          <cell r="AJ2157">
            <v>0</v>
          </cell>
          <cell r="AK2157">
            <v>0</v>
          </cell>
          <cell r="AL2157">
            <v>0</v>
          </cell>
          <cell r="AM2157">
            <v>0</v>
          </cell>
          <cell r="AN2157">
            <v>0</v>
          </cell>
          <cell r="AO2157">
            <v>0</v>
          </cell>
          <cell r="AP2157">
            <v>0</v>
          </cell>
          <cell r="AQ2157">
            <v>0</v>
          </cell>
          <cell r="AT2157">
            <v>0</v>
          </cell>
          <cell r="AU2157">
            <v>0</v>
          </cell>
          <cell r="AV2157">
            <v>0</v>
          </cell>
          <cell r="AW2157">
            <v>793000</v>
          </cell>
          <cell r="AX2157">
            <v>0</v>
          </cell>
          <cell r="AY2157">
            <v>0</v>
          </cell>
          <cell r="AZ2157">
            <v>0</v>
          </cell>
          <cell r="BA2157">
            <v>0</v>
          </cell>
          <cell r="BB2157">
            <v>0</v>
          </cell>
          <cell r="BC2157">
            <v>0</v>
          </cell>
          <cell r="BD2157">
            <v>0</v>
          </cell>
          <cell r="BE2157">
            <v>0</v>
          </cell>
          <cell r="BG2157">
            <v>0</v>
          </cell>
          <cell r="BI2157">
            <v>0</v>
          </cell>
        </row>
        <row r="2159">
          <cell r="F2159">
            <v>1592378.56</v>
          </cell>
          <cell r="K2159">
            <v>0</v>
          </cell>
          <cell r="L2159">
            <v>0</v>
          </cell>
          <cell r="M2159">
            <v>0</v>
          </cell>
          <cell r="N2159">
            <v>0</v>
          </cell>
          <cell r="O2159">
            <v>0</v>
          </cell>
          <cell r="P2159">
            <v>0</v>
          </cell>
          <cell r="Q2159">
            <v>0</v>
          </cell>
          <cell r="R2159">
            <v>0</v>
          </cell>
          <cell r="S2159">
            <v>0</v>
          </cell>
          <cell r="T2159">
            <v>0</v>
          </cell>
          <cell r="U2159">
            <v>0</v>
          </cell>
          <cell r="V2159">
            <v>0</v>
          </cell>
          <cell r="W2159">
            <v>0</v>
          </cell>
          <cell r="X2159">
            <v>0</v>
          </cell>
          <cell r="Y2159">
            <v>1592378.56</v>
          </cell>
          <cell r="Z2159">
            <v>0</v>
          </cell>
          <cell r="AA2159">
            <v>0</v>
          </cell>
          <cell r="AB2159">
            <v>0</v>
          </cell>
          <cell r="AC2159">
            <v>0</v>
          </cell>
          <cell r="AD2159">
            <v>0</v>
          </cell>
          <cell r="AE2159">
            <v>0</v>
          </cell>
          <cell r="AF2159">
            <v>0</v>
          </cell>
          <cell r="AG2159">
            <v>0</v>
          </cell>
          <cell r="AH2159">
            <v>0</v>
          </cell>
          <cell r="AI2159">
            <v>0</v>
          </cell>
          <cell r="AJ2159">
            <v>0</v>
          </cell>
          <cell r="AK2159">
            <v>0</v>
          </cell>
          <cell r="AL2159">
            <v>0</v>
          </cell>
          <cell r="AM2159">
            <v>0</v>
          </cell>
          <cell r="AN2159">
            <v>0</v>
          </cell>
          <cell r="AO2159">
            <v>0</v>
          </cell>
          <cell r="AP2159">
            <v>0</v>
          </cell>
          <cell r="AQ2159">
            <v>0</v>
          </cell>
          <cell r="AT2159">
            <v>0</v>
          </cell>
          <cell r="AU2159">
            <v>0</v>
          </cell>
          <cell r="AV2159">
            <v>0</v>
          </cell>
          <cell r="AW2159">
            <v>0</v>
          </cell>
          <cell r="AX2159">
            <v>0</v>
          </cell>
          <cell r="AY2159">
            <v>0</v>
          </cell>
          <cell r="AZ2159">
            <v>0</v>
          </cell>
          <cell r="BA2159">
            <v>0</v>
          </cell>
          <cell r="BB2159">
            <v>0</v>
          </cell>
          <cell r="BC2159">
            <v>0</v>
          </cell>
          <cell r="BD2159">
            <v>0</v>
          </cell>
          <cell r="BE2159">
            <v>0</v>
          </cell>
          <cell r="BG2159">
            <v>0</v>
          </cell>
          <cell r="BI2159">
            <v>0</v>
          </cell>
        </row>
        <row r="2161">
          <cell r="F2161">
            <v>149592244.28</v>
          </cell>
          <cell r="Y2161">
            <v>1592378.56</v>
          </cell>
          <cell r="AA2161">
            <v>1875000</v>
          </cell>
          <cell r="AB2161">
            <v>12283649.539999999</v>
          </cell>
          <cell r="AC2161">
            <v>4092275.3499999996</v>
          </cell>
          <cell r="AD2161">
            <v>12960515.029999999</v>
          </cell>
          <cell r="AF2161">
            <v>443410</v>
          </cell>
          <cell r="AI2161">
            <v>19784722.309999999</v>
          </cell>
          <cell r="AK2161">
            <v>1460645</v>
          </cell>
          <cell r="AM2161">
            <v>4397429.5999999996</v>
          </cell>
          <cell r="AU2161">
            <v>38509086.799999997</v>
          </cell>
          <cell r="AW2161">
            <v>793000</v>
          </cell>
          <cell r="AX2161">
            <v>43678465</v>
          </cell>
          <cell r="AY2161">
            <v>0</v>
          </cell>
          <cell r="AZ2161">
            <v>0</v>
          </cell>
        </row>
        <row r="2165">
          <cell r="F2165">
            <v>0</v>
          </cell>
          <cell r="K2165">
            <v>0</v>
          </cell>
          <cell r="L2165">
            <v>0</v>
          </cell>
          <cell r="M2165">
            <v>0</v>
          </cell>
          <cell r="N2165">
            <v>0</v>
          </cell>
          <cell r="O2165">
            <v>0</v>
          </cell>
          <cell r="P2165">
            <v>0</v>
          </cell>
          <cell r="Q2165">
            <v>0</v>
          </cell>
          <cell r="R2165">
            <v>0</v>
          </cell>
          <cell r="S2165">
            <v>0</v>
          </cell>
          <cell r="T2165">
            <v>0</v>
          </cell>
          <cell r="U2165">
            <v>0</v>
          </cell>
          <cell r="V2165">
            <v>0</v>
          </cell>
          <cell r="W2165">
            <v>0</v>
          </cell>
          <cell r="X2165">
            <v>0</v>
          </cell>
          <cell r="Y2165">
            <v>0</v>
          </cell>
          <cell r="Z2165">
            <v>0</v>
          </cell>
          <cell r="AA2165">
            <v>0</v>
          </cell>
          <cell r="AB2165">
            <v>0</v>
          </cell>
          <cell r="AC2165">
            <v>0</v>
          </cell>
          <cell r="AD2165">
            <v>0</v>
          </cell>
          <cell r="AE2165">
            <v>0</v>
          </cell>
          <cell r="AF2165">
            <v>0</v>
          </cell>
          <cell r="AG2165">
            <v>0</v>
          </cell>
          <cell r="AH2165">
            <v>0</v>
          </cell>
          <cell r="AI2165">
            <v>0</v>
          </cell>
          <cell r="AJ2165">
            <v>0</v>
          </cell>
          <cell r="AK2165">
            <v>0</v>
          </cell>
          <cell r="AL2165">
            <v>0</v>
          </cell>
          <cell r="AM2165">
            <v>0</v>
          </cell>
          <cell r="AN2165">
            <v>0</v>
          </cell>
          <cell r="AO2165">
            <v>0</v>
          </cell>
          <cell r="AP2165">
            <v>0</v>
          </cell>
          <cell r="AQ2165">
            <v>0</v>
          </cell>
          <cell r="AT2165">
            <v>0</v>
          </cell>
          <cell r="AU2165">
            <v>0</v>
          </cell>
          <cell r="AV2165">
            <v>0</v>
          </cell>
          <cell r="AW2165">
            <v>0</v>
          </cell>
          <cell r="AX2165">
            <v>0</v>
          </cell>
          <cell r="AY2165">
            <v>0</v>
          </cell>
          <cell r="AZ2165">
            <v>0</v>
          </cell>
          <cell r="BA2165">
            <v>0</v>
          </cell>
          <cell r="BB2165">
            <v>0</v>
          </cell>
          <cell r="BD2165">
            <v>0</v>
          </cell>
          <cell r="BE2165">
            <v>0</v>
          </cell>
          <cell r="BG2165">
            <v>0</v>
          </cell>
          <cell r="BI2165">
            <v>0</v>
          </cell>
        </row>
        <row r="2166">
          <cell r="F2166">
            <v>0</v>
          </cell>
          <cell r="K2166">
            <v>0</v>
          </cell>
          <cell r="L2166">
            <v>0</v>
          </cell>
          <cell r="M2166">
            <v>0</v>
          </cell>
          <cell r="N2166">
            <v>0</v>
          </cell>
          <cell r="O2166">
            <v>0</v>
          </cell>
          <cell r="P2166">
            <v>0</v>
          </cell>
          <cell r="Q2166">
            <v>0</v>
          </cell>
          <cell r="R2166">
            <v>0</v>
          </cell>
          <cell r="S2166">
            <v>0</v>
          </cell>
          <cell r="T2166">
            <v>0</v>
          </cell>
          <cell r="U2166">
            <v>0</v>
          </cell>
          <cell r="V2166">
            <v>0</v>
          </cell>
          <cell r="W2166">
            <v>0</v>
          </cell>
          <cell r="X2166">
            <v>0</v>
          </cell>
          <cell r="Y2166">
            <v>0</v>
          </cell>
          <cell r="Z2166">
            <v>0</v>
          </cell>
          <cell r="AA2166">
            <v>0</v>
          </cell>
          <cell r="AB2166">
            <v>0</v>
          </cell>
          <cell r="AC2166">
            <v>0</v>
          </cell>
          <cell r="AD2166">
            <v>0</v>
          </cell>
          <cell r="AE2166">
            <v>0</v>
          </cell>
          <cell r="AF2166">
            <v>0</v>
          </cell>
          <cell r="AG2166">
            <v>0</v>
          </cell>
          <cell r="AH2166">
            <v>0</v>
          </cell>
          <cell r="AI2166">
            <v>0</v>
          </cell>
          <cell r="AJ2166">
            <v>0</v>
          </cell>
          <cell r="AK2166">
            <v>0</v>
          </cell>
          <cell r="AL2166">
            <v>0</v>
          </cell>
          <cell r="AM2166">
            <v>0</v>
          </cell>
          <cell r="AN2166">
            <v>0</v>
          </cell>
          <cell r="AO2166">
            <v>0</v>
          </cell>
          <cell r="AP2166">
            <v>0</v>
          </cell>
          <cell r="AQ2166">
            <v>0</v>
          </cell>
          <cell r="AT2166">
            <v>0</v>
          </cell>
          <cell r="AU2166">
            <v>0</v>
          </cell>
          <cell r="AV2166">
            <v>0</v>
          </cell>
          <cell r="AW2166">
            <v>0</v>
          </cell>
          <cell r="AX2166">
            <v>0</v>
          </cell>
          <cell r="AY2166">
            <v>0</v>
          </cell>
          <cell r="AZ2166">
            <v>0</v>
          </cell>
          <cell r="BA2166">
            <v>0</v>
          </cell>
          <cell r="BB2166">
            <v>0</v>
          </cell>
          <cell r="BD2166">
            <v>0</v>
          </cell>
          <cell r="BE2166">
            <v>0</v>
          </cell>
          <cell r="BG2166">
            <v>0</v>
          </cell>
          <cell r="BI2166">
            <v>0</v>
          </cell>
        </row>
        <row r="2167">
          <cell r="F2167">
            <v>0</v>
          </cell>
          <cell r="K2167">
            <v>0</v>
          </cell>
          <cell r="L2167">
            <v>0</v>
          </cell>
          <cell r="M2167">
            <v>0</v>
          </cell>
          <cell r="N2167">
            <v>0</v>
          </cell>
          <cell r="O2167">
            <v>0</v>
          </cell>
          <cell r="P2167">
            <v>0</v>
          </cell>
          <cell r="Q2167">
            <v>0</v>
          </cell>
          <cell r="R2167">
            <v>0</v>
          </cell>
          <cell r="S2167">
            <v>0</v>
          </cell>
          <cell r="T2167">
            <v>0</v>
          </cell>
          <cell r="U2167">
            <v>0</v>
          </cell>
          <cell r="V2167">
            <v>0</v>
          </cell>
          <cell r="W2167">
            <v>0</v>
          </cell>
          <cell r="X2167">
            <v>0</v>
          </cell>
          <cell r="Y2167">
            <v>0</v>
          </cell>
          <cell r="Z2167">
            <v>0</v>
          </cell>
          <cell r="AA2167">
            <v>0</v>
          </cell>
          <cell r="AB2167">
            <v>0</v>
          </cell>
          <cell r="AC2167">
            <v>0</v>
          </cell>
          <cell r="AD2167">
            <v>0</v>
          </cell>
          <cell r="AE2167">
            <v>0</v>
          </cell>
          <cell r="AF2167">
            <v>0</v>
          </cell>
          <cell r="AG2167">
            <v>0</v>
          </cell>
          <cell r="AH2167">
            <v>0</v>
          </cell>
          <cell r="AI2167">
            <v>0</v>
          </cell>
          <cell r="AJ2167">
            <v>0</v>
          </cell>
          <cell r="AK2167">
            <v>0</v>
          </cell>
          <cell r="AL2167">
            <v>0</v>
          </cell>
          <cell r="AM2167">
            <v>0</v>
          </cell>
          <cell r="AN2167">
            <v>0</v>
          </cell>
          <cell r="AO2167">
            <v>0</v>
          </cell>
          <cell r="AP2167">
            <v>0</v>
          </cell>
          <cell r="AQ2167">
            <v>0</v>
          </cell>
          <cell r="AT2167">
            <v>0</v>
          </cell>
          <cell r="AU2167">
            <v>0</v>
          </cell>
          <cell r="AV2167">
            <v>0</v>
          </cell>
          <cell r="AW2167">
            <v>0</v>
          </cell>
          <cell r="AX2167">
            <v>0</v>
          </cell>
          <cell r="AY2167">
            <v>0</v>
          </cell>
          <cell r="AZ2167">
            <v>0</v>
          </cell>
          <cell r="BA2167">
            <v>0</v>
          </cell>
          <cell r="BB2167">
            <v>0</v>
          </cell>
          <cell r="BD2167">
            <v>0</v>
          </cell>
          <cell r="BE2167">
            <v>0</v>
          </cell>
          <cell r="BG2167">
            <v>0</v>
          </cell>
          <cell r="BI2167">
            <v>0</v>
          </cell>
        </row>
        <row r="2168">
          <cell r="F2168">
            <v>0</v>
          </cell>
          <cell r="K2168">
            <v>0</v>
          </cell>
          <cell r="L2168">
            <v>0</v>
          </cell>
          <cell r="M2168">
            <v>0</v>
          </cell>
          <cell r="N2168">
            <v>0</v>
          </cell>
          <cell r="O2168">
            <v>0</v>
          </cell>
          <cell r="P2168">
            <v>0</v>
          </cell>
          <cell r="Q2168">
            <v>0</v>
          </cell>
          <cell r="R2168">
            <v>0</v>
          </cell>
          <cell r="S2168">
            <v>0</v>
          </cell>
          <cell r="T2168">
            <v>0</v>
          </cell>
          <cell r="U2168">
            <v>0</v>
          </cell>
          <cell r="V2168">
            <v>0</v>
          </cell>
          <cell r="W2168">
            <v>0</v>
          </cell>
          <cell r="X2168">
            <v>0</v>
          </cell>
          <cell r="Y2168">
            <v>0</v>
          </cell>
          <cell r="Z2168">
            <v>0</v>
          </cell>
          <cell r="AA2168">
            <v>0</v>
          </cell>
          <cell r="AB2168">
            <v>0</v>
          </cell>
          <cell r="AC2168">
            <v>0</v>
          </cell>
          <cell r="AD2168">
            <v>0</v>
          </cell>
          <cell r="AE2168">
            <v>0</v>
          </cell>
          <cell r="AF2168">
            <v>0</v>
          </cell>
          <cell r="AG2168">
            <v>0</v>
          </cell>
          <cell r="AH2168">
            <v>0</v>
          </cell>
          <cell r="AI2168">
            <v>0</v>
          </cell>
          <cell r="AJ2168">
            <v>0</v>
          </cell>
          <cell r="AK2168">
            <v>0</v>
          </cell>
          <cell r="AL2168">
            <v>0</v>
          </cell>
          <cell r="AM2168">
            <v>0</v>
          </cell>
          <cell r="AN2168">
            <v>0</v>
          </cell>
          <cell r="AO2168">
            <v>0</v>
          </cell>
          <cell r="AP2168">
            <v>0</v>
          </cell>
          <cell r="AQ2168">
            <v>0</v>
          </cell>
          <cell r="AT2168">
            <v>0</v>
          </cell>
          <cell r="AU2168">
            <v>0</v>
          </cell>
          <cell r="AV2168">
            <v>0</v>
          </cell>
          <cell r="AW2168">
            <v>0</v>
          </cell>
          <cell r="AX2168">
            <v>0</v>
          </cell>
          <cell r="AY2168">
            <v>0</v>
          </cell>
          <cell r="AZ2168">
            <v>0</v>
          </cell>
          <cell r="BA2168">
            <v>0</v>
          </cell>
          <cell r="BB2168">
            <v>0</v>
          </cell>
          <cell r="BD2168">
            <v>0</v>
          </cell>
          <cell r="BE2168">
            <v>0</v>
          </cell>
          <cell r="BG2168">
            <v>0</v>
          </cell>
          <cell r="BI2168">
            <v>0</v>
          </cell>
        </row>
        <row r="2169">
          <cell r="F2169">
            <v>0</v>
          </cell>
          <cell r="K2169">
            <v>0</v>
          </cell>
          <cell r="L2169">
            <v>0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0</v>
          </cell>
          <cell r="W2169">
            <v>0</v>
          </cell>
          <cell r="X2169">
            <v>0</v>
          </cell>
          <cell r="Y2169">
            <v>0</v>
          </cell>
          <cell r="Z2169">
            <v>0</v>
          </cell>
          <cell r="AA2169">
            <v>0</v>
          </cell>
          <cell r="AB2169">
            <v>0</v>
          </cell>
          <cell r="AC2169">
            <v>0</v>
          </cell>
          <cell r="AD2169">
            <v>0</v>
          </cell>
          <cell r="AE2169">
            <v>0</v>
          </cell>
          <cell r="AF2169">
            <v>0</v>
          </cell>
          <cell r="AG2169">
            <v>0</v>
          </cell>
          <cell r="AH2169">
            <v>0</v>
          </cell>
          <cell r="AI2169">
            <v>0</v>
          </cell>
          <cell r="AJ2169">
            <v>0</v>
          </cell>
          <cell r="AK2169">
            <v>0</v>
          </cell>
          <cell r="AL2169">
            <v>0</v>
          </cell>
          <cell r="AM2169">
            <v>0</v>
          </cell>
          <cell r="AN2169">
            <v>0</v>
          </cell>
          <cell r="AO2169">
            <v>0</v>
          </cell>
          <cell r="AP2169">
            <v>0</v>
          </cell>
          <cell r="AQ2169">
            <v>0</v>
          </cell>
          <cell r="AT2169">
            <v>0</v>
          </cell>
          <cell r="AU2169">
            <v>0</v>
          </cell>
          <cell r="AV2169">
            <v>0</v>
          </cell>
          <cell r="AW2169">
            <v>0</v>
          </cell>
          <cell r="AX2169">
            <v>0</v>
          </cell>
          <cell r="AY2169">
            <v>0</v>
          </cell>
          <cell r="AZ2169">
            <v>0</v>
          </cell>
          <cell r="BA2169">
            <v>0</v>
          </cell>
          <cell r="BB2169">
            <v>0</v>
          </cell>
          <cell r="BD2169">
            <v>0</v>
          </cell>
          <cell r="BE2169">
            <v>0</v>
          </cell>
          <cell r="BG2169">
            <v>0</v>
          </cell>
          <cell r="BI2169">
            <v>0</v>
          </cell>
        </row>
        <row r="2170">
          <cell r="F2170">
            <v>0</v>
          </cell>
          <cell r="K2170">
            <v>0</v>
          </cell>
          <cell r="L2170">
            <v>0</v>
          </cell>
          <cell r="M2170">
            <v>0</v>
          </cell>
          <cell r="N2170">
            <v>0</v>
          </cell>
          <cell r="O2170">
            <v>0</v>
          </cell>
          <cell r="P2170">
            <v>0</v>
          </cell>
          <cell r="Q2170">
            <v>0</v>
          </cell>
          <cell r="R2170">
            <v>0</v>
          </cell>
          <cell r="S2170">
            <v>0</v>
          </cell>
          <cell r="T2170">
            <v>0</v>
          </cell>
          <cell r="U2170">
            <v>0</v>
          </cell>
          <cell r="V2170">
            <v>0</v>
          </cell>
          <cell r="W2170">
            <v>0</v>
          </cell>
          <cell r="X2170">
            <v>0</v>
          </cell>
          <cell r="Y2170">
            <v>0</v>
          </cell>
          <cell r="Z2170">
            <v>0</v>
          </cell>
          <cell r="AA2170">
            <v>0</v>
          </cell>
          <cell r="AB2170">
            <v>0</v>
          </cell>
          <cell r="AC2170">
            <v>0</v>
          </cell>
          <cell r="AD2170">
            <v>0</v>
          </cell>
          <cell r="AE2170">
            <v>0</v>
          </cell>
          <cell r="AF2170">
            <v>0</v>
          </cell>
          <cell r="AG2170">
            <v>0</v>
          </cell>
          <cell r="AH2170">
            <v>0</v>
          </cell>
          <cell r="AI2170">
            <v>0</v>
          </cell>
          <cell r="AJ2170">
            <v>0</v>
          </cell>
          <cell r="AK2170">
            <v>0</v>
          </cell>
          <cell r="AL2170">
            <v>0</v>
          </cell>
          <cell r="AM2170">
            <v>0</v>
          </cell>
          <cell r="AN2170">
            <v>0</v>
          </cell>
          <cell r="AO2170">
            <v>0</v>
          </cell>
          <cell r="AP2170">
            <v>0</v>
          </cell>
          <cell r="AQ2170">
            <v>0</v>
          </cell>
          <cell r="AT2170">
            <v>0</v>
          </cell>
          <cell r="AU2170">
            <v>0</v>
          </cell>
          <cell r="AV2170">
            <v>0</v>
          </cell>
          <cell r="AW2170">
            <v>0</v>
          </cell>
          <cell r="AX2170">
            <v>0</v>
          </cell>
          <cell r="AY2170">
            <v>0</v>
          </cell>
          <cell r="AZ2170">
            <v>0</v>
          </cell>
          <cell r="BA2170">
            <v>0</v>
          </cell>
          <cell r="BB2170">
            <v>0</v>
          </cell>
          <cell r="BD2170">
            <v>0</v>
          </cell>
          <cell r="BE2170">
            <v>0</v>
          </cell>
          <cell r="BG2170">
            <v>0</v>
          </cell>
          <cell r="BI2170">
            <v>0</v>
          </cell>
        </row>
        <row r="2171">
          <cell r="F2171">
            <v>0</v>
          </cell>
          <cell r="K2171">
            <v>0</v>
          </cell>
          <cell r="L2171">
            <v>0</v>
          </cell>
          <cell r="M2171">
            <v>0</v>
          </cell>
          <cell r="N2171">
            <v>0</v>
          </cell>
          <cell r="O2171">
            <v>0</v>
          </cell>
          <cell r="P2171">
            <v>0</v>
          </cell>
          <cell r="Q2171">
            <v>0</v>
          </cell>
          <cell r="R2171">
            <v>0</v>
          </cell>
          <cell r="S2171">
            <v>0</v>
          </cell>
          <cell r="T2171">
            <v>0</v>
          </cell>
          <cell r="U2171">
            <v>0</v>
          </cell>
          <cell r="V2171">
            <v>0</v>
          </cell>
          <cell r="W2171">
            <v>0</v>
          </cell>
          <cell r="X2171">
            <v>0</v>
          </cell>
          <cell r="Y2171">
            <v>0</v>
          </cell>
          <cell r="Z2171">
            <v>0</v>
          </cell>
          <cell r="AA2171">
            <v>0</v>
          </cell>
          <cell r="AB2171">
            <v>0</v>
          </cell>
          <cell r="AC2171">
            <v>0</v>
          </cell>
          <cell r="AD2171">
            <v>0</v>
          </cell>
          <cell r="AE2171">
            <v>0</v>
          </cell>
          <cell r="AF2171">
            <v>0</v>
          </cell>
          <cell r="AG2171">
            <v>0</v>
          </cell>
          <cell r="AH2171">
            <v>0</v>
          </cell>
          <cell r="AI2171">
            <v>0</v>
          </cell>
          <cell r="AJ2171">
            <v>0</v>
          </cell>
          <cell r="AK2171">
            <v>0</v>
          </cell>
          <cell r="AL2171">
            <v>0</v>
          </cell>
          <cell r="AM2171">
            <v>0</v>
          </cell>
          <cell r="AN2171">
            <v>0</v>
          </cell>
          <cell r="AO2171">
            <v>0</v>
          </cell>
          <cell r="AP2171">
            <v>0</v>
          </cell>
          <cell r="AQ2171">
            <v>0</v>
          </cell>
          <cell r="AT2171">
            <v>0</v>
          </cell>
          <cell r="AU2171">
            <v>0</v>
          </cell>
          <cell r="AV2171">
            <v>0</v>
          </cell>
          <cell r="AW2171">
            <v>0</v>
          </cell>
          <cell r="AX2171">
            <v>0</v>
          </cell>
          <cell r="AY2171">
            <v>0</v>
          </cell>
          <cell r="AZ2171">
            <v>0</v>
          </cell>
          <cell r="BA2171">
            <v>0</v>
          </cell>
          <cell r="BB2171">
            <v>0</v>
          </cell>
          <cell r="BD2171">
            <v>0</v>
          </cell>
          <cell r="BE2171">
            <v>0</v>
          </cell>
          <cell r="BG2171">
            <v>0</v>
          </cell>
          <cell r="BI2171">
            <v>0</v>
          </cell>
        </row>
        <row r="2172">
          <cell r="F2172">
            <v>0</v>
          </cell>
          <cell r="K2172">
            <v>0</v>
          </cell>
          <cell r="L2172">
            <v>0</v>
          </cell>
          <cell r="M2172">
            <v>0</v>
          </cell>
          <cell r="N2172">
            <v>0</v>
          </cell>
          <cell r="O2172">
            <v>0</v>
          </cell>
          <cell r="P2172">
            <v>0</v>
          </cell>
          <cell r="Q2172">
            <v>0</v>
          </cell>
          <cell r="R2172">
            <v>0</v>
          </cell>
          <cell r="S2172">
            <v>0</v>
          </cell>
          <cell r="T2172">
            <v>0</v>
          </cell>
          <cell r="U2172">
            <v>0</v>
          </cell>
          <cell r="V2172">
            <v>0</v>
          </cell>
          <cell r="W2172">
            <v>0</v>
          </cell>
          <cell r="X2172">
            <v>0</v>
          </cell>
          <cell r="Y2172">
            <v>0</v>
          </cell>
          <cell r="Z2172">
            <v>0</v>
          </cell>
          <cell r="AA2172">
            <v>0</v>
          </cell>
          <cell r="AB2172">
            <v>0</v>
          </cell>
          <cell r="AC2172">
            <v>0</v>
          </cell>
          <cell r="AD2172">
            <v>0</v>
          </cell>
          <cell r="AE2172">
            <v>0</v>
          </cell>
          <cell r="AF2172">
            <v>0</v>
          </cell>
          <cell r="AG2172">
            <v>0</v>
          </cell>
          <cell r="AH2172">
            <v>0</v>
          </cell>
          <cell r="AI2172">
            <v>0</v>
          </cell>
          <cell r="AJ2172">
            <v>0</v>
          </cell>
          <cell r="AK2172">
            <v>0</v>
          </cell>
          <cell r="AL2172">
            <v>0</v>
          </cell>
          <cell r="AM2172">
            <v>0</v>
          </cell>
          <cell r="AN2172">
            <v>0</v>
          </cell>
          <cell r="AO2172">
            <v>0</v>
          </cell>
          <cell r="AP2172">
            <v>0</v>
          </cell>
          <cell r="AQ2172">
            <v>0</v>
          </cell>
          <cell r="AT2172">
            <v>0</v>
          </cell>
          <cell r="AU2172">
            <v>0</v>
          </cell>
          <cell r="AV2172">
            <v>0</v>
          </cell>
          <cell r="AW2172">
            <v>0</v>
          </cell>
          <cell r="AX2172">
            <v>0</v>
          </cell>
          <cell r="AY2172">
            <v>0</v>
          </cell>
          <cell r="AZ2172">
            <v>0</v>
          </cell>
          <cell r="BA2172">
            <v>0</v>
          </cell>
          <cell r="BB2172">
            <v>0</v>
          </cell>
          <cell r="BD2172">
            <v>0</v>
          </cell>
          <cell r="BE2172">
            <v>0</v>
          </cell>
          <cell r="BG2172">
            <v>0</v>
          </cell>
          <cell r="BI2172">
            <v>0</v>
          </cell>
        </row>
        <row r="2173">
          <cell r="F2173">
            <v>0</v>
          </cell>
          <cell r="K2173">
            <v>0</v>
          </cell>
          <cell r="L2173">
            <v>0</v>
          </cell>
          <cell r="M2173">
            <v>0</v>
          </cell>
          <cell r="N2173">
            <v>0</v>
          </cell>
          <cell r="O2173">
            <v>0</v>
          </cell>
          <cell r="P2173">
            <v>0</v>
          </cell>
          <cell r="Q2173">
            <v>0</v>
          </cell>
          <cell r="R2173">
            <v>0</v>
          </cell>
          <cell r="S2173">
            <v>0</v>
          </cell>
          <cell r="T2173">
            <v>0</v>
          </cell>
          <cell r="U2173">
            <v>0</v>
          </cell>
          <cell r="V2173">
            <v>0</v>
          </cell>
          <cell r="W2173">
            <v>0</v>
          </cell>
          <cell r="X2173">
            <v>0</v>
          </cell>
          <cell r="Y2173">
            <v>0</v>
          </cell>
          <cell r="Z2173">
            <v>0</v>
          </cell>
          <cell r="AA2173">
            <v>0</v>
          </cell>
          <cell r="AB2173">
            <v>0</v>
          </cell>
          <cell r="AC2173">
            <v>0</v>
          </cell>
          <cell r="AD2173">
            <v>0</v>
          </cell>
          <cell r="AE2173">
            <v>0</v>
          </cell>
          <cell r="AF2173">
            <v>0</v>
          </cell>
          <cell r="AG2173">
            <v>0</v>
          </cell>
          <cell r="AH2173">
            <v>0</v>
          </cell>
          <cell r="AI2173">
            <v>0</v>
          </cell>
          <cell r="AJ2173">
            <v>0</v>
          </cell>
          <cell r="AK2173">
            <v>0</v>
          </cell>
          <cell r="AL2173">
            <v>0</v>
          </cell>
          <cell r="AM2173">
            <v>0</v>
          </cell>
          <cell r="AN2173">
            <v>0</v>
          </cell>
          <cell r="AO2173">
            <v>0</v>
          </cell>
          <cell r="AP2173">
            <v>0</v>
          </cell>
          <cell r="AQ2173">
            <v>0</v>
          </cell>
          <cell r="AT2173">
            <v>0</v>
          </cell>
          <cell r="AU2173">
            <v>0</v>
          </cell>
          <cell r="AV2173">
            <v>0</v>
          </cell>
          <cell r="AW2173">
            <v>0</v>
          </cell>
          <cell r="AX2173">
            <v>0</v>
          </cell>
          <cell r="AY2173">
            <v>0</v>
          </cell>
          <cell r="AZ2173">
            <v>0</v>
          </cell>
          <cell r="BA2173">
            <v>0</v>
          </cell>
          <cell r="BB2173">
            <v>0</v>
          </cell>
          <cell r="BD2173">
            <v>0</v>
          </cell>
          <cell r="BE2173">
            <v>0</v>
          </cell>
          <cell r="BG2173">
            <v>0</v>
          </cell>
          <cell r="BI2173">
            <v>0</v>
          </cell>
        </row>
        <row r="2174">
          <cell r="F2174">
            <v>15645.93</v>
          </cell>
          <cell r="K2174">
            <v>0</v>
          </cell>
          <cell r="L2174">
            <v>0</v>
          </cell>
          <cell r="M2174">
            <v>0</v>
          </cell>
          <cell r="N2174">
            <v>0</v>
          </cell>
          <cell r="O2174">
            <v>0</v>
          </cell>
          <cell r="P2174">
            <v>0</v>
          </cell>
          <cell r="Q2174">
            <v>0</v>
          </cell>
          <cell r="R2174">
            <v>0</v>
          </cell>
          <cell r="S2174">
            <v>0</v>
          </cell>
          <cell r="T2174">
            <v>15645.93</v>
          </cell>
          <cell r="U2174">
            <v>0</v>
          </cell>
          <cell r="V2174">
            <v>0</v>
          </cell>
          <cell r="W2174">
            <v>0</v>
          </cell>
          <cell r="X2174">
            <v>0</v>
          </cell>
          <cell r="Y2174">
            <v>0</v>
          </cell>
          <cell r="Z2174">
            <v>0</v>
          </cell>
          <cell r="AA2174">
            <v>0</v>
          </cell>
          <cell r="AB2174">
            <v>0</v>
          </cell>
          <cell r="AC2174">
            <v>0</v>
          </cell>
          <cell r="AD2174">
            <v>0</v>
          </cell>
          <cell r="AE2174">
            <v>0</v>
          </cell>
          <cell r="AF2174">
            <v>0</v>
          </cell>
          <cell r="AG2174">
            <v>0</v>
          </cell>
          <cell r="AH2174">
            <v>0</v>
          </cell>
          <cell r="AI2174">
            <v>0</v>
          </cell>
          <cell r="AJ2174">
            <v>0</v>
          </cell>
          <cell r="AK2174">
            <v>0</v>
          </cell>
          <cell r="AL2174">
            <v>0</v>
          </cell>
          <cell r="AM2174">
            <v>0</v>
          </cell>
          <cell r="AN2174">
            <v>0</v>
          </cell>
          <cell r="AO2174">
            <v>0</v>
          </cell>
          <cell r="AP2174">
            <v>0</v>
          </cell>
          <cell r="AQ2174">
            <v>0</v>
          </cell>
          <cell r="AT2174">
            <v>0</v>
          </cell>
          <cell r="AU2174">
            <v>0</v>
          </cell>
          <cell r="AV2174">
            <v>0</v>
          </cell>
          <cell r="AW2174">
            <v>0</v>
          </cell>
          <cell r="AX2174">
            <v>0</v>
          </cell>
          <cell r="AY2174">
            <v>0</v>
          </cell>
          <cell r="AZ2174">
            <v>0</v>
          </cell>
          <cell r="BA2174">
            <v>0</v>
          </cell>
          <cell r="BB2174">
            <v>0</v>
          </cell>
          <cell r="BD2174">
            <v>0</v>
          </cell>
          <cell r="BE2174">
            <v>0</v>
          </cell>
          <cell r="BG2174">
            <v>0</v>
          </cell>
          <cell r="BI2174">
            <v>0</v>
          </cell>
        </row>
        <row r="2175">
          <cell r="F2175">
            <v>3750.5</v>
          </cell>
          <cell r="K2175">
            <v>0</v>
          </cell>
          <cell r="L2175">
            <v>0</v>
          </cell>
          <cell r="M2175">
            <v>0</v>
          </cell>
          <cell r="N2175">
            <v>0</v>
          </cell>
          <cell r="O2175">
            <v>0</v>
          </cell>
          <cell r="P2175">
            <v>0</v>
          </cell>
          <cell r="Q2175">
            <v>0</v>
          </cell>
          <cell r="R2175">
            <v>0</v>
          </cell>
          <cell r="S2175">
            <v>0</v>
          </cell>
          <cell r="T2175">
            <v>3750.5</v>
          </cell>
          <cell r="U2175">
            <v>0</v>
          </cell>
          <cell r="V2175">
            <v>0</v>
          </cell>
          <cell r="W2175">
            <v>0</v>
          </cell>
          <cell r="X2175">
            <v>0</v>
          </cell>
          <cell r="Y2175">
            <v>0</v>
          </cell>
          <cell r="Z2175">
            <v>0</v>
          </cell>
          <cell r="AA2175">
            <v>0</v>
          </cell>
          <cell r="AB2175">
            <v>0</v>
          </cell>
          <cell r="AC2175">
            <v>0</v>
          </cell>
          <cell r="AD2175">
            <v>0</v>
          </cell>
          <cell r="AE2175">
            <v>0</v>
          </cell>
          <cell r="AF2175">
            <v>0</v>
          </cell>
          <cell r="AG2175">
            <v>0</v>
          </cell>
          <cell r="AH2175">
            <v>0</v>
          </cell>
          <cell r="AI2175">
            <v>0</v>
          </cell>
          <cell r="AJ2175">
            <v>0</v>
          </cell>
          <cell r="AK2175">
            <v>0</v>
          </cell>
          <cell r="AL2175">
            <v>0</v>
          </cell>
          <cell r="AM2175">
            <v>0</v>
          </cell>
          <cell r="AN2175">
            <v>0</v>
          </cell>
          <cell r="AO2175">
            <v>0</v>
          </cell>
          <cell r="AP2175">
            <v>0</v>
          </cell>
          <cell r="AQ2175">
            <v>0</v>
          </cell>
          <cell r="AT2175">
            <v>0</v>
          </cell>
          <cell r="AU2175">
            <v>0</v>
          </cell>
          <cell r="AV2175">
            <v>0</v>
          </cell>
          <cell r="AW2175">
            <v>0</v>
          </cell>
          <cell r="AX2175">
            <v>0</v>
          </cell>
          <cell r="AY2175">
            <v>0</v>
          </cell>
          <cell r="AZ2175">
            <v>0</v>
          </cell>
          <cell r="BA2175">
            <v>0</v>
          </cell>
          <cell r="BB2175">
            <v>0</v>
          </cell>
          <cell r="BD2175">
            <v>0</v>
          </cell>
          <cell r="BE2175">
            <v>0</v>
          </cell>
          <cell r="BG2175">
            <v>0</v>
          </cell>
          <cell r="BI2175">
            <v>0</v>
          </cell>
        </row>
        <row r="2176">
          <cell r="F2176">
            <v>2037211.86</v>
          </cell>
          <cell r="K2176">
            <v>0</v>
          </cell>
          <cell r="L2176">
            <v>0</v>
          </cell>
          <cell r="M2176">
            <v>0</v>
          </cell>
          <cell r="N2176">
            <v>0</v>
          </cell>
          <cell r="O2176">
            <v>0</v>
          </cell>
          <cell r="P2176">
            <v>0</v>
          </cell>
          <cell r="Q2176">
            <v>0</v>
          </cell>
          <cell r="R2176">
            <v>0</v>
          </cell>
          <cell r="S2176">
            <v>0</v>
          </cell>
          <cell r="T2176">
            <v>0</v>
          </cell>
          <cell r="U2176">
            <v>0</v>
          </cell>
          <cell r="V2176">
            <v>0</v>
          </cell>
          <cell r="W2176">
            <v>0</v>
          </cell>
          <cell r="X2176">
            <v>0</v>
          </cell>
          <cell r="Y2176">
            <v>0</v>
          </cell>
          <cell r="Z2176">
            <v>0</v>
          </cell>
          <cell r="AA2176">
            <v>0</v>
          </cell>
          <cell r="AB2176">
            <v>0</v>
          </cell>
          <cell r="AC2176">
            <v>0</v>
          </cell>
          <cell r="AD2176">
            <v>2037211.86</v>
          </cell>
          <cell r="AE2176">
            <v>0</v>
          </cell>
          <cell r="AF2176">
            <v>0</v>
          </cell>
          <cell r="AG2176">
            <v>0</v>
          </cell>
          <cell r="AH2176">
            <v>0</v>
          </cell>
          <cell r="AI2176">
            <v>0</v>
          </cell>
          <cell r="AJ2176">
            <v>0</v>
          </cell>
          <cell r="AK2176">
            <v>0</v>
          </cell>
          <cell r="AL2176">
            <v>0</v>
          </cell>
          <cell r="AM2176">
            <v>0</v>
          </cell>
          <cell r="AN2176">
            <v>0</v>
          </cell>
          <cell r="AO2176">
            <v>0</v>
          </cell>
          <cell r="AP2176">
            <v>0</v>
          </cell>
          <cell r="AQ2176">
            <v>0</v>
          </cell>
          <cell r="AT2176">
            <v>0</v>
          </cell>
          <cell r="AU2176">
            <v>0</v>
          </cell>
          <cell r="AV2176">
            <v>0</v>
          </cell>
          <cell r="AW2176">
            <v>0</v>
          </cell>
          <cell r="AX2176">
            <v>0</v>
          </cell>
          <cell r="AY2176">
            <v>0</v>
          </cell>
          <cell r="AZ2176">
            <v>0</v>
          </cell>
          <cell r="BA2176">
            <v>0</v>
          </cell>
          <cell r="BB2176">
            <v>0</v>
          </cell>
          <cell r="BD2176">
            <v>0</v>
          </cell>
          <cell r="BE2176">
            <v>0</v>
          </cell>
          <cell r="BG2176">
            <v>0</v>
          </cell>
          <cell r="BI2176">
            <v>2037211.86</v>
          </cell>
        </row>
        <row r="2177">
          <cell r="F2177">
            <v>10838789.800000001</v>
          </cell>
          <cell r="K2177">
            <v>0</v>
          </cell>
          <cell r="L2177">
            <v>0</v>
          </cell>
          <cell r="M2177">
            <v>0</v>
          </cell>
          <cell r="N2177">
            <v>0</v>
          </cell>
          <cell r="O2177">
            <v>0</v>
          </cell>
          <cell r="P2177">
            <v>0</v>
          </cell>
          <cell r="Q2177">
            <v>0</v>
          </cell>
          <cell r="R2177">
            <v>0</v>
          </cell>
          <cell r="S2177">
            <v>0</v>
          </cell>
          <cell r="T2177">
            <v>0</v>
          </cell>
          <cell r="U2177">
            <v>0</v>
          </cell>
          <cell r="V2177">
            <v>0</v>
          </cell>
          <cell r="W2177">
            <v>0</v>
          </cell>
          <cell r="X2177">
            <v>0</v>
          </cell>
          <cell r="Y2177">
            <v>0</v>
          </cell>
          <cell r="Z2177">
            <v>0</v>
          </cell>
          <cell r="AA2177">
            <v>0</v>
          </cell>
          <cell r="AB2177">
            <v>0</v>
          </cell>
          <cell r="AC2177">
            <v>0</v>
          </cell>
          <cell r="AD2177">
            <v>0</v>
          </cell>
          <cell r="AE2177">
            <v>10838789.800000001</v>
          </cell>
          <cell r="AF2177">
            <v>0</v>
          </cell>
          <cell r="AG2177">
            <v>0</v>
          </cell>
          <cell r="AH2177">
            <v>0</v>
          </cell>
          <cell r="AI2177">
            <v>0</v>
          </cell>
          <cell r="AJ2177">
            <v>0</v>
          </cell>
          <cell r="AK2177">
            <v>0</v>
          </cell>
          <cell r="AL2177">
            <v>0</v>
          </cell>
          <cell r="AM2177">
            <v>0</v>
          </cell>
          <cell r="AN2177">
            <v>0</v>
          </cell>
          <cell r="AO2177">
            <v>0</v>
          </cell>
          <cell r="AP2177">
            <v>0</v>
          </cell>
          <cell r="AQ2177">
            <v>0</v>
          </cell>
          <cell r="AT2177">
            <v>0</v>
          </cell>
          <cell r="AU2177">
            <v>0</v>
          </cell>
          <cell r="AV2177">
            <v>0</v>
          </cell>
          <cell r="AW2177">
            <v>0</v>
          </cell>
          <cell r="AX2177">
            <v>0</v>
          </cell>
          <cell r="AY2177">
            <v>0</v>
          </cell>
          <cell r="AZ2177">
            <v>0</v>
          </cell>
          <cell r="BA2177">
            <v>0</v>
          </cell>
          <cell r="BB2177">
            <v>0</v>
          </cell>
          <cell r="BD2177">
            <v>0</v>
          </cell>
          <cell r="BE2177">
            <v>0</v>
          </cell>
          <cell r="BG2177">
            <v>0</v>
          </cell>
          <cell r="BI2177">
            <v>10838789.800000001</v>
          </cell>
        </row>
        <row r="2178">
          <cell r="F2178">
            <v>1383550.14</v>
          </cell>
          <cell r="K2178">
            <v>0</v>
          </cell>
          <cell r="L2178">
            <v>0</v>
          </cell>
          <cell r="M2178">
            <v>0</v>
          </cell>
          <cell r="N2178">
            <v>0</v>
          </cell>
          <cell r="O2178">
            <v>0</v>
          </cell>
          <cell r="P2178">
            <v>0</v>
          </cell>
          <cell r="Q2178">
            <v>0</v>
          </cell>
          <cell r="R2178">
            <v>0</v>
          </cell>
          <cell r="S2178">
            <v>0</v>
          </cell>
          <cell r="T2178">
            <v>0</v>
          </cell>
          <cell r="U2178">
            <v>0</v>
          </cell>
          <cell r="V2178">
            <v>0</v>
          </cell>
          <cell r="W2178">
            <v>0</v>
          </cell>
          <cell r="X2178">
            <v>0</v>
          </cell>
          <cell r="Y2178">
            <v>0</v>
          </cell>
          <cell r="Z2178">
            <v>0</v>
          </cell>
          <cell r="AA2178">
            <v>0</v>
          </cell>
          <cell r="AB2178">
            <v>0</v>
          </cell>
          <cell r="AC2178">
            <v>0</v>
          </cell>
          <cell r="AD2178">
            <v>0</v>
          </cell>
          <cell r="AE2178">
            <v>1383550.14</v>
          </cell>
          <cell r="AF2178">
            <v>0</v>
          </cell>
          <cell r="AG2178">
            <v>0</v>
          </cell>
          <cell r="AH2178">
            <v>0</v>
          </cell>
          <cell r="AI2178">
            <v>0</v>
          </cell>
          <cell r="AJ2178">
            <v>0</v>
          </cell>
          <cell r="AK2178">
            <v>0</v>
          </cell>
          <cell r="AL2178">
            <v>0</v>
          </cell>
          <cell r="AM2178">
            <v>0</v>
          </cell>
          <cell r="AN2178">
            <v>0</v>
          </cell>
          <cell r="AO2178">
            <v>0</v>
          </cell>
          <cell r="AP2178">
            <v>0</v>
          </cell>
          <cell r="AQ2178">
            <v>0</v>
          </cell>
          <cell r="AT2178">
            <v>0</v>
          </cell>
          <cell r="AU2178">
            <v>0</v>
          </cell>
          <cell r="AV2178">
            <v>0</v>
          </cell>
          <cell r="AW2178">
            <v>0</v>
          </cell>
          <cell r="AX2178">
            <v>0</v>
          </cell>
          <cell r="AY2178">
            <v>0</v>
          </cell>
          <cell r="AZ2178">
            <v>0</v>
          </cell>
          <cell r="BA2178">
            <v>0</v>
          </cell>
          <cell r="BB2178">
            <v>0</v>
          </cell>
          <cell r="BD2178">
            <v>0</v>
          </cell>
          <cell r="BE2178">
            <v>0</v>
          </cell>
          <cell r="BG2178">
            <v>0</v>
          </cell>
          <cell r="BI2178">
            <v>1383550.14</v>
          </cell>
        </row>
        <row r="2179">
          <cell r="F2179">
            <v>120174.99999999999</v>
          </cell>
          <cell r="K2179">
            <v>0</v>
          </cell>
          <cell r="L2179">
            <v>0</v>
          </cell>
          <cell r="M2179">
            <v>0</v>
          </cell>
          <cell r="N2179">
            <v>0</v>
          </cell>
          <cell r="O2179">
            <v>0</v>
          </cell>
          <cell r="P2179">
            <v>0</v>
          </cell>
          <cell r="Q2179">
            <v>0</v>
          </cell>
          <cell r="R2179">
            <v>0</v>
          </cell>
          <cell r="S2179">
            <v>0</v>
          </cell>
          <cell r="T2179">
            <v>0</v>
          </cell>
          <cell r="U2179">
            <v>0</v>
          </cell>
          <cell r="V2179">
            <v>0</v>
          </cell>
          <cell r="W2179">
            <v>0</v>
          </cell>
          <cell r="X2179">
            <v>120174.99999999999</v>
          </cell>
          <cell r="Y2179">
            <v>0</v>
          </cell>
          <cell r="Z2179">
            <v>0</v>
          </cell>
          <cell r="AA2179">
            <v>0</v>
          </cell>
          <cell r="AB2179">
            <v>0</v>
          </cell>
          <cell r="AC2179">
            <v>0</v>
          </cell>
          <cell r="AD2179">
            <v>0</v>
          </cell>
          <cell r="AE2179">
            <v>0</v>
          </cell>
          <cell r="AF2179">
            <v>0</v>
          </cell>
          <cell r="AG2179">
            <v>0</v>
          </cell>
          <cell r="AH2179">
            <v>0</v>
          </cell>
          <cell r="AI2179">
            <v>0</v>
          </cell>
          <cell r="AJ2179">
            <v>0</v>
          </cell>
          <cell r="AK2179">
            <v>0</v>
          </cell>
          <cell r="AL2179">
            <v>0</v>
          </cell>
          <cell r="AM2179">
            <v>0</v>
          </cell>
          <cell r="AN2179">
            <v>0</v>
          </cell>
          <cell r="AO2179">
            <v>0</v>
          </cell>
          <cell r="AP2179">
            <v>0</v>
          </cell>
          <cell r="AQ2179">
            <v>0</v>
          </cell>
          <cell r="AT2179">
            <v>0</v>
          </cell>
          <cell r="AU2179">
            <v>0</v>
          </cell>
          <cell r="AV2179">
            <v>0</v>
          </cell>
          <cell r="AW2179">
            <v>0</v>
          </cell>
          <cell r="AX2179">
            <v>0</v>
          </cell>
          <cell r="AY2179">
            <v>0</v>
          </cell>
          <cell r="AZ2179">
            <v>0</v>
          </cell>
          <cell r="BA2179">
            <v>0</v>
          </cell>
          <cell r="BB2179">
            <v>0</v>
          </cell>
          <cell r="BD2179">
            <v>0</v>
          </cell>
          <cell r="BE2179">
            <v>0</v>
          </cell>
          <cell r="BG2179">
            <v>0</v>
          </cell>
          <cell r="BI2179">
            <v>0</v>
          </cell>
        </row>
        <row r="2180">
          <cell r="F2180">
            <v>0</v>
          </cell>
          <cell r="K2180">
            <v>0</v>
          </cell>
          <cell r="L2180">
            <v>0</v>
          </cell>
          <cell r="M2180">
            <v>0</v>
          </cell>
          <cell r="N2180">
            <v>0</v>
          </cell>
          <cell r="O2180">
            <v>0</v>
          </cell>
          <cell r="P2180">
            <v>0</v>
          </cell>
          <cell r="Q2180">
            <v>0</v>
          </cell>
          <cell r="R2180">
            <v>0</v>
          </cell>
          <cell r="S2180">
            <v>0</v>
          </cell>
          <cell r="T2180">
            <v>0</v>
          </cell>
          <cell r="U2180">
            <v>0</v>
          </cell>
          <cell r="V2180">
            <v>0</v>
          </cell>
          <cell r="W2180">
            <v>0</v>
          </cell>
          <cell r="X2180">
            <v>0</v>
          </cell>
          <cell r="Y2180">
            <v>0</v>
          </cell>
          <cell r="Z2180">
            <v>0</v>
          </cell>
          <cell r="AA2180">
            <v>0</v>
          </cell>
          <cell r="AB2180">
            <v>0</v>
          </cell>
          <cell r="AC2180">
            <v>0</v>
          </cell>
          <cell r="AD2180">
            <v>0</v>
          </cell>
          <cell r="AE2180">
            <v>0</v>
          </cell>
          <cell r="AF2180">
            <v>0</v>
          </cell>
          <cell r="AG2180">
            <v>0</v>
          </cell>
          <cell r="AH2180">
            <v>0</v>
          </cell>
          <cell r="AI2180">
            <v>0</v>
          </cell>
          <cell r="AJ2180">
            <v>0</v>
          </cell>
          <cell r="AK2180">
            <v>0</v>
          </cell>
          <cell r="AL2180">
            <v>0</v>
          </cell>
          <cell r="AM2180">
            <v>0</v>
          </cell>
          <cell r="AN2180">
            <v>0</v>
          </cell>
          <cell r="AO2180">
            <v>0</v>
          </cell>
          <cell r="AP2180">
            <v>0</v>
          </cell>
          <cell r="AQ2180">
            <v>0</v>
          </cell>
          <cell r="AT2180">
            <v>0</v>
          </cell>
          <cell r="AU2180">
            <v>0</v>
          </cell>
          <cell r="AV2180">
            <v>0</v>
          </cell>
          <cell r="AW2180">
            <v>0</v>
          </cell>
          <cell r="AX2180">
            <v>0</v>
          </cell>
          <cell r="AY2180">
            <v>0</v>
          </cell>
          <cell r="AZ2180">
            <v>0</v>
          </cell>
          <cell r="BA2180">
            <v>0</v>
          </cell>
          <cell r="BB2180">
            <v>0</v>
          </cell>
          <cell r="BD2180">
            <v>0</v>
          </cell>
          <cell r="BE2180">
            <v>0</v>
          </cell>
          <cell r="BG2180">
            <v>0</v>
          </cell>
          <cell r="BI2180">
            <v>0</v>
          </cell>
        </row>
        <row r="2181">
          <cell r="F2181">
            <v>0</v>
          </cell>
          <cell r="K2181">
            <v>0</v>
          </cell>
          <cell r="L2181">
            <v>0</v>
          </cell>
          <cell r="M2181">
            <v>0</v>
          </cell>
          <cell r="N2181">
            <v>0</v>
          </cell>
          <cell r="O2181">
            <v>0</v>
          </cell>
          <cell r="P2181">
            <v>0</v>
          </cell>
          <cell r="Q2181">
            <v>0</v>
          </cell>
          <cell r="R2181">
            <v>0</v>
          </cell>
          <cell r="S2181">
            <v>0</v>
          </cell>
          <cell r="T2181">
            <v>0</v>
          </cell>
          <cell r="U2181">
            <v>0</v>
          </cell>
          <cell r="V2181">
            <v>0</v>
          </cell>
          <cell r="W2181">
            <v>0</v>
          </cell>
          <cell r="X2181">
            <v>0</v>
          </cell>
          <cell r="Y2181">
            <v>0</v>
          </cell>
          <cell r="Z2181">
            <v>0</v>
          </cell>
          <cell r="AA2181">
            <v>0</v>
          </cell>
          <cell r="AB2181">
            <v>0</v>
          </cell>
          <cell r="AC2181">
            <v>0</v>
          </cell>
          <cell r="AD2181">
            <v>0</v>
          </cell>
          <cell r="AE2181">
            <v>0</v>
          </cell>
          <cell r="AF2181">
            <v>0</v>
          </cell>
          <cell r="AG2181">
            <v>0</v>
          </cell>
          <cell r="AH2181">
            <v>0</v>
          </cell>
          <cell r="AI2181">
            <v>0</v>
          </cell>
          <cell r="AJ2181">
            <v>0</v>
          </cell>
          <cell r="AK2181">
            <v>0</v>
          </cell>
          <cell r="AL2181">
            <v>0</v>
          </cell>
          <cell r="AM2181">
            <v>0</v>
          </cell>
          <cell r="AN2181">
            <v>0</v>
          </cell>
          <cell r="AO2181">
            <v>0</v>
          </cell>
          <cell r="AP2181">
            <v>0</v>
          </cell>
          <cell r="AQ2181">
            <v>0</v>
          </cell>
          <cell r="AT2181">
            <v>0</v>
          </cell>
          <cell r="AU2181">
            <v>0</v>
          </cell>
          <cell r="AV2181">
            <v>0</v>
          </cell>
          <cell r="AW2181">
            <v>0</v>
          </cell>
          <cell r="AX2181">
            <v>0</v>
          </cell>
          <cell r="AY2181">
            <v>0</v>
          </cell>
          <cell r="AZ2181">
            <v>0</v>
          </cell>
          <cell r="BA2181">
            <v>0</v>
          </cell>
          <cell r="BB2181">
            <v>0</v>
          </cell>
          <cell r="BD2181">
            <v>0</v>
          </cell>
          <cell r="BE2181">
            <v>0</v>
          </cell>
          <cell r="BG2181">
            <v>0</v>
          </cell>
          <cell r="BI2181">
            <v>0</v>
          </cell>
        </row>
        <row r="2182">
          <cell r="F2182">
            <v>0</v>
          </cell>
          <cell r="K2182">
            <v>0</v>
          </cell>
          <cell r="L2182">
            <v>0</v>
          </cell>
          <cell r="M2182">
            <v>0</v>
          </cell>
          <cell r="N2182">
            <v>0</v>
          </cell>
          <cell r="O2182">
            <v>0</v>
          </cell>
          <cell r="P2182">
            <v>0</v>
          </cell>
          <cell r="Q2182">
            <v>0</v>
          </cell>
          <cell r="R2182">
            <v>0</v>
          </cell>
          <cell r="S2182">
            <v>0</v>
          </cell>
          <cell r="T2182">
            <v>0</v>
          </cell>
          <cell r="U2182">
            <v>0</v>
          </cell>
          <cell r="V2182">
            <v>0</v>
          </cell>
          <cell r="W2182">
            <v>0</v>
          </cell>
          <cell r="X2182">
            <v>0</v>
          </cell>
          <cell r="Y2182">
            <v>0</v>
          </cell>
          <cell r="Z2182">
            <v>0</v>
          </cell>
          <cell r="AA2182">
            <v>0</v>
          </cell>
          <cell r="AB2182">
            <v>0</v>
          </cell>
          <cell r="AC2182">
            <v>0</v>
          </cell>
          <cell r="AD2182">
            <v>0</v>
          </cell>
          <cell r="AE2182">
            <v>0</v>
          </cell>
          <cell r="AF2182">
            <v>0</v>
          </cell>
          <cell r="AG2182">
            <v>0</v>
          </cell>
          <cell r="AH2182">
            <v>0</v>
          </cell>
          <cell r="AI2182">
            <v>0</v>
          </cell>
          <cell r="AJ2182">
            <v>0</v>
          </cell>
          <cell r="AK2182">
            <v>0</v>
          </cell>
          <cell r="AL2182">
            <v>0</v>
          </cell>
          <cell r="AM2182">
            <v>0</v>
          </cell>
          <cell r="AN2182">
            <v>0</v>
          </cell>
          <cell r="AO2182">
            <v>0</v>
          </cell>
          <cell r="AP2182">
            <v>0</v>
          </cell>
          <cell r="AQ2182">
            <v>0</v>
          </cell>
          <cell r="AT2182">
            <v>0</v>
          </cell>
          <cell r="AU2182">
            <v>0</v>
          </cell>
          <cell r="AV2182">
            <v>0</v>
          </cell>
          <cell r="AW2182">
            <v>0</v>
          </cell>
          <cell r="AX2182">
            <v>0</v>
          </cell>
          <cell r="AY2182">
            <v>0</v>
          </cell>
          <cell r="AZ2182">
            <v>0</v>
          </cell>
          <cell r="BA2182">
            <v>0</v>
          </cell>
          <cell r="BB2182">
            <v>0</v>
          </cell>
          <cell r="BD2182">
            <v>0</v>
          </cell>
          <cell r="BE2182">
            <v>0</v>
          </cell>
          <cell r="BG2182">
            <v>0</v>
          </cell>
          <cell r="BI2182">
            <v>0</v>
          </cell>
        </row>
        <row r="2183">
          <cell r="F2183">
            <v>0</v>
          </cell>
          <cell r="K2183">
            <v>0</v>
          </cell>
          <cell r="L2183">
            <v>0</v>
          </cell>
          <cell r="M2183">
            <v>0</v>
          </cell>
          <cell r="N2183">
            <v>0</v>
          </cell>
          <cell r="O2183">
            <v>0</v>
          </cell>
          <cell r="P2183">
            <v>0</v>
          </cell>
          <cell r="Q2183">
            <v>0</v>
          </cell>
          <cell r="R2183">
            <v>0</v>
          </cell>
          <cell r="S2183">
            <v>0</v>
          </cell>
          <cell r="T2183">
            <v>0</v>
          </cell>
          <cell r="U2183">
            <v>0</v>
          </cell>
          <cell r="V2183">
            <v>0</v>
          </cell>
          <cell r="W2183">
            <v>0</v>
          </cell>
          <cell r="X2183">
            <v>0</v>
          </cell>
          <cell r="Y2183">
            <v>0</v>
          </cell>
          <cell r="Z2183">
            <v>0</v>
          </cell>
          <cell r="AA2183">
            <v>0</v>
          </cell>
          <cell r="AB2183">
            <v>0</v>
          </cell>
          <cell r="AC2183">
            <v>0</v>
          </cell>
          <cell r="AD2183">
            <v>0</v>
          </cell>
          <cell r="AE2183">
            <v>0</v>
          </cell>
          <cell r="AF2183">
            <v>0</v>
          </cell>
          <cell r="AG2183">
            <v>0</v>
          </cell>
          <cell r="AH2183">
            <v>0</v>
          </cell>
          <cell r="AI2183">
            <v>0</v>
          </cell>
          <cell r="AJ2183">
            <v>0</v>
          </cell>
          <cell r="AK2183">
            <v>0</v>
          </cell>
          <cell r="AL2183">
            <v>0</v>
          </cell>
          <cell r="AM2183">
            <v>0</v>
          </cell>
          <cell r="AN2183">
            <v>0</v>
          </cell>
          <cell r="AO2183">
            <v>0</v>
          </cell>
          <cell r="AP2183">
            <v>0</v>
          </cell>
          <cell r="AQ2183">
            <v>0</v>
          </cell>
          <cell r="AT2183">
            <v>0</v>
          </cell>
          <cell r="AU2183">
            <v>0</v>
          </cell>
          <cell r="AV2183">
            <v>0</v>
          </cell>
          <cell r="AW2183">
            <v>0</v>
          </cell>
          <cell r="AX2183">
            <v>0</v>
          </cell>
          <cell r="AY2183">
            <v>0</v>
          </cell>
          <cell r="AZ2183">
            <v>0</v>
          </cell>
          <cell r="BA2183">
            <v>0</v>
          </cell>
          <cell r="BB2183">
            <v>0</v>
          </cell>
          <cell r="BD2183">
            <v>0</v>
          </cell>
          <cell r="BE2183">
            <v>0</v>
          </cell>
          <cell r="BG2183">
            <v>0</v>
          </cell>
          <cell r="BI2183">
            <v>0</v>
          </cell>
        </row>
        <row r="2184">
          <cell r="F2184">
            <v>0</v>
          </cell>
          <cell r="K2184">
            <v>0</v>
          </cell>
          <cell r="L2184">
            <v>0</v>
          </cell>
          <cell r="M2184">
            <v>0</v>
          </cell>
          <cell r="N2184">
            <v>0</v>
          </cell>
          <cell r="O2184">
            <v>0</v>
          </cell>
          <cell r="P2184">
            <v>0</v>
          </cell>
          <cell r="Q2184">
            <v>0</v>
          </cell>
          <cell r="R2184">
            <v>0</v>
          </cell>
          <cell r="S2184">
            <v>0</v>
          </cell>
          <cell r="T2184">
            <v>0</v>
          </cell>
          <cell r="U2184">
            <v>0</v>
          </cell>
          <cell r="V2184">
            <v>0</v>
          </cell>
          <cell r="W2184">
            <v>0</v>
          </cell>
          <cell r="X2184">
            <v>0</v>
          </cell>
          <cell r="Y2184">
            <v>0</v>
          </cell>
          <cell r="Z2184">
            <v>0</v>
          </cell>
          <cell r="AA2184">
            <v>0</v>
          </cell>
          <cell r="AB2184">
            <v>0</v>
          </cell>
          <cell r="AC2184">
            <v>0</v>
          </cell>
          <cell r="AD2184">
            <v>0</v>
          </cell>
          <cell r="AE2184">
            <v>0</v>
          </cell>
          <cell r="AF2184">
            <v>0</v>
          </cell>
          <cell r="AG2184">
            <v>0</v>
          </cell>
          <cell r="AH2184">
            <v>0</v>
          </cell>
          <cell r="AI2184">
            <v>0</v>
          </cell>
          <cell r="AJ2184">
            <v>0</v>
          </cell>
          <cell r="AK2184">
            <v>0</v>
          </cell>
          <cell r="AL2184">
            <v>0</v>
          </cell>
          <cell r="AM2184">
            <v>0</v>
          </cell>
          <cell r="AN2184">
            <v>0</v>
          </cell>
          <cell r="AO2184">
            <v>0</v>
          </cell>
          <cell r="AP2184">
            <v>0</v>
          </cell>
          <cell r="AQ2184">
            <v>0</v>
          </cell>
          <cell r="AT2184">
            <v>0</v>
          </cell>
          <cell r="AU2184">
            <v>0</v>
          </cell>
          <cell r="AV2184">
            <v>0</v>
          </cell>
          <cell r="AW2184">
            <v>0</v>
          </cell>
          <cell r="AX2184">
            <v>0</v>
          </cell>
          <cell r="AY2184">
            <v>0</v>
          </cell>
          <cell r="AZ2184">
            <v>0</v>
          </cell>
          <cell r="BA2184">
            <v>0</v>
          </cell>
          <cell r="BB2184">
            <v>0</v>
          </cell>
          <cell r="BD2184">
            <v>0</v>
          </cell>
          <cell r="BE2184">
            <v>0</v>
          </cell>
          <cell r="BG2184">
            <v>0</v>
          </cell>
          <cell r="BI2184">
            <v>0</v>
          </cell>
        </row>
        <row r="2185">
          <cell r="F2185">
            <v>0</v>
          </cell>
          <cell r="K2185">
            <v>0</v>
          </cell>
          <cell r="L2185">
            <v>0</v>
          </cell>
          <cell r="M2185">
            <v>0</v>
          </cell>
          <cell r="N2185">
            <v>0</v>
          </cell>
          <cell r="O2185">
            <v>0</v>
          </cell>
          <cell r="P2185">
            <v>0</v>
          </cell>
          <cell r="Q2185">
            <v>0</v>
          </cell>
          <cell r="R2185">
            <v>0</v>
          </cell>
          <cell r="S2185">
            <v>0</v>
          </cell>
          <cell r="T2185">
            <v>0</v>
          </cell>
          <cell r="U2185">
            <v>0</v>
          </cell>
          <cell r="V2185">
            <v>0</v>
          </cell>
          <cell r="W2185">
            <v>0</v>
          </cell>
          <cell r="X2185">
            <v>0</v>
          </cell>
          <cell r="Y2185">
            <v>0</v>
          </cell>
          <cell r="Z2185">
            <v>0</v>
          </cell>
          <cell r="AA2185">
            <v>0</v>
          </cell>
          <cell r="AB2185">
            <v>0</v>
          </cell>
          <cell r="AC2185">
            <v>0</v>
          </cell>
          <cell r="AD2185">
            <v>0</v>
          </cell>
          <cell r="AE2185">
            <v>0</v>
          </cell>
          <cell r="AF2185">
            <v>0</v>
          </cell>
          <cell r="AG2185">
            <v>0</v>
          </cell>
          <cell r="AH2185">
            <v>0</v>
          </cell>
          <cell r="AI2185">
            <v>0</v>
          </cell>
          <cell r="AJ2185">
            <v>0</v>
          </cell>
          <cell r="AK2185">
            <v>0</v>
          </cell>
          <cell r="AL2185">
            <v>0</v>
          </cell>
          <cell r="AM2185">
            <v>0</v>
          </cell>
          <cell r="AN2185">
            <v>0</v>
          </cell>
          <cell r="AO2185">
            <v>0</v>
          </cell>
          <cell r="AP2185">
            <v>0</v>
          </cell>
          <cell r="AQ2185">
            <v>0</v>
          </cell>
          <cell r="AT2185">
            <v>0</v>
          </cell>
          <cell r="AU2185">
            <v>0</v>
          </cell>
          <cell r="AV2185">
            <v>0</v>
          </cell>
          <cell r="AW2185">
            <v>0</v>
          </cell>
          <cell r="AX2185">
            <v>0</v>
          </cell>
          <cell r="AY2185">
            <v>0</v>
          </cell>
          <cell r="AZ2185">
            <v>0</v>
          </cell>
          <cell r="BA2185">
            <v>0</v>
          </cell>
          <cell r="BB2185">
            <v>0</v>
          </cell>
          <cell r="BD2185">
            <v>0</v>
          </cell>
          <cell r="BE2185">
            <v>0</v>
          </cell>
          <cell r="BG2185">
            <v>0</v>
          </cell>
          <cell r="BI2185">
            <v>0</v>
          </cell>
        </row>
        <row r="2186">
          <cell r="F2186">
            <v>0</v>
          </cell>
          <cell r="K2186">
            <v>0</v>
          </cell>
          <cell r="L2186">
            <v>0</v>
          </cell>
          <cell r="M2186">
            <v>0</v>
          </cell>
          <cell r="N2186">
            <v>0</v>
          </cell>
          <cell r="O2186">
            <v>0</v>
          </cell>
          <cell r="P2186">
            <v>0</v>
          </cell>
          <cell r="Q2186">
            <v>0</v>
          </cell>
          <cell r="R2186">
            <v>0</v>
          </cell>
          <cell r="S2186">
            <v>0</v>
          </cell>
          <cell r="T2186">
            <v>0</v>
          </cell>
          <cell r="U2186">
            <v>0</v>
          </cell>
          <cell r="V2186">
            <v>0</v>
          </cell>
          <cell r="W2186">
            <v>0</v>
          </cell>
          <cell r="X2186">
            <v>0</v>
          </cell>
          <cell r="Y2186">
            <v>0</v>
          </cell>
          <cell r="Z2186">
            <v>0</v>
          </cell>
          <cell r="AA2186">
            <v>0</v>
          </cell>
          <cell r="AB2186">
            <v>0</v>
          </cell>
          <cell r="AC2186">
            <v>0</v>
          </cell>
          <cell r="AD2186">
            <v>0</v>
          </cell>
          <cell r="AE2186">
            <v>0</v>
          </cell>
          <cell r="AF2186">
            <v>0</v>
          </cell>
          <cell r="AG2186">
            <v>0</v>
          </cell>
          <cell r="AH2186">
            <v>0</v>
          </cell>
          <cell r="AI2186">
            <v>0</v>
          </cell>
          <cell r="AJ2186">
            <v>0</v>
          </cell>
          <cell r="AK2186">
            <v>0</v>
          </cell>
          <cell r="AL2186">
            <v>0</v>
          </cell>
          <cell r="AM2186">
            <v>0</v>
          </cell>
          <cell r="AN2186">
            <v>0</v>
          </cell>
          <cell r="AO2186">
            <v>0</v>
          </cell>
          <cell r="AP2186">
            <v>0</v>
          </cell>
          <cell r="AQ2186">
            <v>0</v>
          </cell>
          <cell r="AT2186">
            <v>0</v>
          </cell>
          <cell r="AU2186">
            <v>0</v>
          </cell>
          <cell r="AV2186">
            <v>0</v>
          </cell>
          <cell r="AW2186">
            <v>0</v>
          </cell>
          <cell r="AX2186">
            <v>0</v>
          </cell>
          <cell r="AY2186">
            <v>0</v>
          </cell>
          <cell r="AZ2186">
            <v>0</v>
          </cell>
          <cell r="BA2186">
            <v>0</v>
          </cell>
          <cell r="BB2186">
            <v>0</v>
          </cell>
          <cell r="BD2186">
            <v>0</v>
          </cell>
          <cell r="BE2186">
            <v>0</v>
          </cell>
          <cell r="BG2186">
            <v>0</v>
          </cell>
          <cell r="BI2186">
            <v>0</v>
          </cell>
        </row>
        <row r="2187">
          <cell r="F2187">
            <v>0</v>
          </cell>
          <cell r="K2187">
            <v>0</v>
          </cell>
          <cell r="L2187">
            <v>0</v>
          </cell>
          <cell r="M2187">
            <v>0</v>
          </cell>
          <cell r="N2187">
            <v>0</v>
          </cell>
          <cell r="O2187">
            <v>0</v>
          </cell>
          <cell r="P2187">
            <v>0</v>
          </cell>
          <cell r="Q2187">
            <v>0</v>
          </cell>
          <cell r="R2187">
            <v>0</v>
          </cell>
          <cell r="S2187">
            <v>0</v>
          </cell>
          <cell r="T2187">
            <v>0</v>
          </cell>
          <cell r="U2187">
            <v>0</v>
          </cell>
          <cell r="V2187">
            <v>0</v>
          </cell>
          <cell r="W2187">
            <v>0</v>
          </cell>
          <cell r="X2187">
            <v>0</v>
          </cell>
          <cell r="Y2187">
            <v>0</v>
          </cell>
          <cell r="Z2187">
            <v>0</v>
          </cell>
          <cell r="AA2187">
            <v>0</v>
          </cell>
          <cell r="AB2187">
            <v>0</v>
          </cell>
          <cell r="AC2187">
            <v>0</v>
          </cell>
          <cell r="AD2187">
            <v>0</v>
          </cell>
          <cell r="AE2187">
            <v>0</v>
          </cell>
          <cell r="AF2187">
            <v>0</v>
          </cell>
          <cell r="AG2187">
            <v>0</v>
          </cell>
          <cell r="AH2187">
            <v>0</v>
          </cell>
          <cell r="AI2187">
            <v>0</v>
          </cell>
          <cell r="AJ2187">
            <v>0</v>
          </cell>
          <cell r="AK2187">
            <v>0</v>
          </cell>
          <cell r="AL2187">
            <v>0</v>
          </cell>
          <cell r="AM2187">
            <v>0</v>
          </cell>
          <cell r="AN2187">
            <v>0</v>
          </cell>
          <cell r="AO2187">
            <v>0</v>
          </cell>
          <cell r="AP2187">
            <v>0</v>
          </cell>
          <cell r="AQ2187">
            <v>0</v>
          </cell>
          <cell r="AT2187">
            <v>0</v>
          </cell>
          <cell r="AU2187">
            <v>0</v>
          </cell>
          <cell r="AV2187">
            <v>0</v>
          </cell>
          <cell r="AW2187">
            <v>0</v>
          </cell>
          <cell r="AX2187">
            <v>0</v>
          </cell>
          <cell r="AY2187">
            <v>0</v>
          </cell>
          <cell r="AZ2187">
            <v>0</v>
          </cell>
          <cell r="BA2187">
            <v>0</v>
          </cell>
          <cell r="BB2187">
            <v>0</v>
          </cell>
          <cell r="BD2187">
            <v>0</v>
          </cell>
          <cell r="BE2187">
            <v>0</v>
          </cell>
          <cell r="BG2187">
            <v>0</v>
          </cell>
          <cell r="BI2187">
            <v>0</v>
          </cell>
        </row>
        <row r="2188">
          <cell r="F2188">
            <v>1010994</v>
          </cell>
          <cell r="K2188">
            <v>0</v>
          </cell>
          <cell r="L2188">
            <v>0</v>
          </cell>
          <cell r="M2188">
            <v>0</v>
          </cell>
          <cell r="N2188">
            <v>0</v>
          </cell>
          <cell r="O2188">
            <v>0</v>
          </cell>
          <cell r="P2188">
            <v>0</v>
          </cell>
          <cell r="Q2188">
            <v>0</v>
          </cell>
          <cell r="R2188">
            <v>0</v>
          </cell>
          <cell r="S2188">
            <v>0</v>
          </cell>
          <cell r="T2188">
            <v>0</v>
          </cell>
          <cell r="U2188">
            <v>0</v>
          </cell>
          <cell r="V2188">
            <v>0</v>
          </cell>
          <cell r="W2188">
            <v>0</v>
          </cell>
          <cell r="X2188">
            <v>1010994</v>
          </cell>
          <cell r="Y2188">
            <v>0</v>
          </cell>
          <cell r="Z2188">
            <v>0</v>
          </cell>
          <cell r="AA2188">
            <v>0</v>
          </cell>
          <cell r="AB2188">
            <v>0</v>
          </cell>
          <cell r="AC2188">
            <v>0</v>
          </cell>
          <cell r="AD2188">
            <v>0</v>
          </cell>
          <cell r="AE2188">
            <v>0</v>
          </cell>
          <cell r="AF2188">
            <v>0</v>
          </cell>
          <cell r="AG2188">
            <v>0</v>
          </cell>
          <cell r="AH2188">
            <v>0</v>
          </cell>
          <cell r="AI2188">
            <v>0</v>
          </cell>
          <cell r="AJ2188">
            <v>0</v>
          </cell>
          <cell r="AK2188">
            <v>0</v>
          </cell>
          <cell r="AL2188">
            <v>0</v>
          </cell>
          <cell r="AM2188">
            <v>0</v>
          </cell>
          <cell r="AN2188">
            <v>0</v>
          </cell>
          <cell r="AO2188">
            <v>0</v>
          </cell>
          <cell r="AP2188">
            <v>0</v>
          </cell>
          <cell r="AQ2188">
            <v>0</v>
          </cell>
          <cell r="AT2188">
            <v>0</v>
          </cell>
          <cell r="AU2188">
            <v>0</v>
          </cell>
          <cell r="AV2188">
            <v>0</v>
          </cell>
          <cell r="AW2188">
            <v>0</v>
          </cell>
          <cell r="AX2188">
            <v>0</v>
          </cell>
          <cell r="AY2188">
            <v>0</v>
          </cell>
          <cell r="AZ2188">
            <v>0</v>
          </cell>
          <cell r="BA2188">
            <v>0</v>
          </cell>
          <cell r="BB2188">
            <v>0</v>
          </cell>
          <cell r="BD2188">
            <v>0</v>
          </cell>
          <cell r="BE2188">
            <v>0</v>
          </cell>
          <cell r="BG2188">
            <v>0</v>
          </cell>
          <cell r="BI2188">
            <v>0</v>
          </cell>
        </row>
        <row r="2192">
          <cell r="F2192">
            <v>117312</v>
          </cell>
          <cell r="K2192">
            <v>0</v>
          </cell>
          <cell r="L2192">
            <v>0</v>
          </cell>
          <cell r="M2192">
            <v>0</v>
          </cell>
          <cell r="N2192">
            <v>0</v>
          </cell>
          <cell r="O2192">
            <v>0</v>
          </cell>
          <cell r="P2192">
            <v>0</v>
          </cell>
          <cell r="Q2192">
            <v>0</v>
          </cell>
          <cell r="R2192">
            <v>0</v>
          </cell>
          <cell r="S2192">
            <v>0</v>
          </cell>
          <cell r="T2192">
            <v>0</v>
          </cell>
          <cell r="U2192">
            <v>0</v>
          </cell>
          <cell r="V2192">
            <v>0</v>
          </cell>
          <cell r="W2192">
            <v>0</v>
          </cell>
          <cell r="X2192">
            <v>0</v>
          </cell>
          <cell r="Y2192">
            <v>0</v>
          </cell>
          <cell r="Z2192">
            <v>0</v>
          </cell>
          <cell r="AA2192">
            <v>0</v>
          </cell>
          <cell r="AB2192">
            <v>0</v>
          </cell>
          <cell r="AC2192">
            <v>0</v>
          </cell>
          <cell r="AD2192">
            <v>0</v>
          </cell>
          <cell r="AE2192">
            <v>0</v>
          </cell>
          <cell r="AF2192">
            <v>0</v>
          </cell>
          <cell r="AG2192">
            <v>0</v>
          </cell>
          <cell r="AH2192">
            <v>0</v>
          </cell>
          <cell r="AI2192">
            <v>117312</v>
          </cell>
          <cell r="AJ2192">
            <v>0</v>
          </cell>
          <cell r="AK2192">
            <v>0</v>
          </cell>
          <cell r="AL2192">
            <v>0</v>
          </cell>
          <cell r="AM2192">
            <v>0</v>
          </cell>
          <cell r="AN2192">
            <v>0</v>
          </cell>
          <cell r="AO2192">
            <v>0</v>
          </cell>
          <cell r="AP2192">
            <v>0</v>
          </cell>
          <cell r="AQ2192">
            <v>0</v>
          </cell>
          <cell r="AT2192">
            <v>0</v>
          </cell>
          <cell r="AU2192">
            <v>0</v>
          </cell>
          <cell r="AV2192">
            <v>0</v>
          </cell>
          <cell r="AW2192">
            <v>0</v>
          </cell>
          <cell r="AX2192">
            <v>0</v>
          </cell>
          <cell r="AY2192">
            <v>0</v>
          </cell>
          <cell r="AZ2192">
            <v>0</v>
          </cell>
          <cell r="BA2192">
            <v>0</v>
          </cell>
          <cell r="BB2192">
            <v>0</v>
          </cell>
          <cell r="BD2192">
            <v>0</v>
          </cell>
          <cell r="BE2192">
            <v>0</v>
          </cell>
          <cell r="BG2192">
            <v>0</v>
          </cell>
          <cell r="BI2192">
            <v>117312</v>
          </cell>
        </row>
        <row r="2193">
          <cell r="F2193">
            <v>28960</v>
          </cell>
          <cell r="K2193">
            <v>0</v>
          </cell>
          <cell r="L2193">
            <v>0</v>
          </cell>
          <cell r="M2193">
            <v>0</v>
          </cell>
          <cell r="N2193">
            <v>0</v>
          </cell>
          <cell r="O2193">
            <v>0</v>
          </cell>
          <cell r="P2193">
            <v>0</v>
          </cell>
          <cell r="Q2193">
            <v>0</v>
          </cell>
          <cell r="R2193">
            <v>0</v>
          </cell>
          <cell r="S2193">
            <v>0</v>
          </cell>
          <cell r="T2193">
            <v>0</v>
          </cell>
          <cell r="U2193">
            <v>0</v>
          </cell>
          <cell r="V2193">
            <v>0</v>
          </cell>
          <cell r="W2193">
            <v>0</v>
          </cell>
          <cell r="X2193">
            <v>0</v>
          </cell>
          <cell r="Y2193">
            <v>0</v>
          </cell>
          <cell r="Z2193">
            <v>0</v>
          </cell>
          <cell r="AA2193">
            <v>0</v>
          </cell>
          <cell r="AB2193">
            <v>0</v>
          </cell>
          <cell r="AC2193">
            <v>0</v>
          </cell>
          <cell r="AD2193">
            <v>0</v>
          </cell>
          <cell r="AE2193">
            <v>0</v>
          </cell>
          <cell r="AF2193">
            <v>0</v>
          </cell>
          <cell r="AG2193">
            <v>0</v>
          </cell>
          <cell r="AH2193">
            <v>0</v>
          </cell>
          <cell r="AI2193">
            <v>28960</v>
          </cell>
          <cell r="AJ2193">
            <v>0</v>
          </cell>
          <cell r="AK2193">
            <v>0</v>
          </cell>
          <cell r="AL2193">
            <v>0</v>
          </cell>
          <cell r="AM2193">
            <v>0</v>
          </cell>
          <cell r="AN2193">
            <v>0</v>
          </cell>
          <cell r="AO2193">
            <v>0</v>
          </cell>
          <cell r="AP2193">
            <v>0</v>
          </cell>
          <cell r="AQ2193">
            <v>0</v>
          </cell>
          <cell r="AT2193">
            <v>0</v>
          </cell>
          <cell r="AU2193">
            <v>0</v>
          </cell>
          <cell r="AV2193">
            <v>0</v>
          </cell>
          <cell r="AW2193">
            <v>0</v>
          </cell>
          <cell r="AX2193">
            <v>0</v>
          </cell>
          <cell r="AY2193">
            <v>0</v>
          </cell>
          <cell r="AZ2193">
            <v>0</v>
          </cell>
          <cell r="BA2193">
            <v>0</v>
          </cell>
          <cell r="BB2193">
            <v>0</v>
          </cell>
          <cell r="BD2193">
            <v>0</v>
          </cell>
          <cell r="BE2193">
            <v>0</v>
          </cell>
          <cell r="BG2193">
            <v>0</v>
          </cell>
          <cell r="BI2193">
            <v>28960</v>
          </cell>
        </row>
        <row r="2196">
          <cell r="F2196">
            <v>15556389.23</v>
          </cell>
          <cell r="O2196">
            <v>0</v>
          </cell>
          <cell r="P2196">
            <v>0</v>
          </cell>
          <cell r="Q2196">
            <v>0</v>
          </cell>
          <cell r="R2196">
            <v>0</v>
          </cell>
          <cell r="S2196">
            <v>0</v>
          </cell>
          <cell r="T2196">
            <v>19396.43</v>
          </cell>
          <cell r="V2196">
            <v>0</v>
          </cell>
          <cell r="X2196">
            <v>1131169</v>
          </cell>
          <cell r="Y2196">
            <v>0</v>
          </cell>
          <cell r="AA2196">
            <v>0</v>
          </cell>
          <cell r="AB2196">
            <v>0</v>
          </cell>
          <cell r="AC2196">
            <v>0</v>
          </cell>
          <cell r="AD2196">
            <v>2037211.86</v>
          </cell>
          <cell r="AE2196">
            <v>12222339.940000001</v>
          </cell>
          <cell r="AF2196">
            <v>0</v>
          </cell>
          <cell r="AG2196">
            <v>0</v>
          </cell>
          <cell r="AH2196">
            <v>0</v>
          </cell>
          <cell r="AI2196">
            <v>146272</v>
          </cell>
          <cell r="AJ2196">
            <v>0</v>
          </cell>
          <cell r="AK2196">
            <v>0</v>
          </cell>
          <cell r="AL2196">
            <v>0</v>
          </cell>
          <cell r="AM2196">
            <v>0</v>
          </cell>
          <cell r="AN2196">
            <v>0</v>
          </cell>
          <cell r="AO2196">
            <v>0</v>
          </cell>
          <cell r="AP2196">
            <v>0</v>
          </cell>
          <cell r="AQ2196">
            <v>0</v>
          </cell>
          <cell r="AT2196">
            <v>0</v>
          </cell>
          <cell r="AZ2196">
            <v>0</v>
          </cell>
          <cell r="BD2196">
            <v>0</v>
          </cell>
          <cell r="BE2196">
            <v>0</v>
          </cell>
        </row>
        <row r="2200">
          <cell r="F2200">
            <v>16579775.470000001</v>
          </cell>
          <cell r="L2200">
            <v>16579775.470000001</v>
          </cell>
          <cell r="O2200">
            <v>0</v>
          </cell>
          <cell r="P2200">
            <v>0</v>
          </cell>
          <cell r="Q2200">
            <v>0</v>
          </cell>
          <cell r="R2200">
            <v>0</v>
          </cell>
          <cell r="S2200">
            <v>0</v>
          </cell>
          <cell r="T2200">
            <v>0</v>
          </cell>
          <cell r="U2200">
            <v>0</v>
          </cell>
          <cell r="V2200">
            <v>0</v>
          </cell>
          <cell r="X2200">
            <v>0</v>
          </cell>
          <cell r="Y2200">
            <v>0</v>
          </cell>
        </row>
        <row r="2201">
          <cell r="F2201">
            <v>290178.46000000002</v>
          </cell>
          <cell r="L2201">
            <v>290178.46000000002</v>
          </cell>
          <cell r="O2201">
            <v>0</v>
          </cell>
          <cell r="P2201">
            <v>0</v>
          </cell>
          <cell r="Q2201">
            <v>0</v>
          </cell>
          <cell r="R2201">
            <v>0</v>
          </cell>
          <cell r="S2201">
            <v>0</v>
          </cell>
          <cell r="T2201">
            <v>0</v>
          </cell>
          <cell r="U2201">
            <v>0</v>
          </cell>
          <cell r="V2201">
            <v>0</v>
          </cell>
          <cell r="X2201">
            <v>0</v>
          </cell>
          <cell r="Y2201">
            <v>0</v>
          </cell>
        </row>
        <row r="2202">
          <cell r="F2202">
            <v>2237825.2000000002</v>
          </cell>
          <cell r="L2202">
            <v>0</v>
          </cell>
          <cell r="O2202">
            <v>2237825.2000000002</v>
          </cell>
          <cell r="P2202">
            <v>0</v>
          </cell>
          <cell r="Q2202">
            <v>0</v>
          </cell>
          <cell r="R2202">
            <v>0</v>
          </cell>
          <cell r="S2202">
            <v>0</v>
          </cell>
          <cell r="T2202">
            <v>0</v>
          </cell>
          <cell r="U2202">
            <v>0</v>
          </cell>
          <cell r="V2202">
            <v>0</v>
          </cell>
          <cell r="X2202">
            <v>0</v>
          </cell>
          <cell r="Y2202">
            <v>0</v>
          </cell>
        </row>
        <row r="2203">
          <cell r="F2203">
            <v>578869.27</v>
          </cell>
          <cell r="L2203">
            <v>0</v>
          </cell>
          <cell r="O2203">
            <v>0</v>
          </cell>
          <cell r="P2203">
            <v>0</v>
          </cell>
          <cell r="Q2203">
            <v>0</v>
          </cell>
          <cell r="R2203">
            <v>0</v>
          </cell>
          <cell r="S2203">
            <v>578869.27</v>
          </cell>
          <cell r="T2203">
            <v>0</v>
          </cell>
          <cell r="U2203">
            <v>0</v>
          </cell>
          <cell r="V2203">
            <v>0</v>
          </cell>
          <cell r="X2203">
            <v>0</v>
          </cell>
          <cell r="Y2203">
            <v>0</v>
          </cell>
        </row>
        <row r="2204">
          <cell r="F2204">
            <v>901580.39</v>
          </cell>
          <cell r="L2204">
            <v>0</v>
          </cell>
          <cell r="O2204">
            <v>0</v>
          </cell>
          <cell r="P2204">
            <v>0</v>
          </cell>
          <cell r="Q2204">
            <v>0</v>
          </cell>
          <cell r="R2204">
            <v>0</v>
          </cell>
          <cell r="S2204">
            <v>901580.39</v>
          </cell>
          <cell r="T2204">
            <v>0</v>
          </cell>
          <cell r="U2204">
            <v>0</v>
          </cell>
          <cell r="V2204">
            <v>0</v>
          </cell>
          <cell r="X2204">
            <v>0</v>
          </cell>
          <cell r="Y2204">
            <v>0</v>
          </cell>
        </row>
        <row r="2205">
          <cell r="F2205">
            <v>622232.64</v>
          </cell>
          <cell r="L2205">
            <v>0</v>
          </cell>
          <cell r="O2205">
            <v>0</v>
          </cell>
          <cell r="P2205">
            <v>622232.64</v>
          </cell>
          <cell r="Q2205">
            <v>0</v>
          </cell>
          <cell r="R2205">
            <v>0</v>
          </cell>
          <cell r="S2205">
            <v>0</v>
          </cell>
          <cell r="T2205">
            <v>0</v>
          </cell>
          <cell r="U2205">
            <v>0</v>
          </cell>
          <cell r="V2205">
            <v>0</v>
          </cell>
          <cell r="X2205">
            <v>0</v>
          </cell>
          <cell r="Y2205">
            <v>0</v>
          </cell>
        </row>
        <row r="2206">
          <cell r="F2206">
            <v>2222765.6</v>
          </cell>
          <cell r="L2206">
            <v>0</v>
          </cell>
          <cell r="O2206">
            <v>2222765.6</v>
          </cell>
          <cell r="P2206">
            <v>0</v>
          </cell>
          <cell r="Q2206">
            <v>0</v>
          </cell>
          <cell r="R2206">
            <v>0</v>
          </cell>
          <cell r="S2206">
            <v>0</v>
          </cell>
          <cell r="T2206">
            <v>0</v>
          </cell>
          <cell r="U2206">
            <v>0</v>
          </cell>
          <cell r="V2206">
            <v>0</v>
          </cell>
          <cell r="X2206">
            <v>0</v>
          </cell>
          <cell r="Y2206">
            <v>0</v>
          </cell>
        </row>
        <row r="2207">
          <cell r="F2207">
            <v>222623.76</v>
          </cell>
          <cell r="L2207">
            <v>0</v>
          </cell>
          <cell r="O2207">
            <v>0</v>
          </cell>
          <cell r="P2207">
            <v>0</v>
          </cell>
          <cell r="Q2207">
            <v>0</v>
          </cell>
          <cell r="R2207">
            <v>222623.76</v>
          </cell>
          <cell r="S2207">
            <v>0</v>
          </cell>
          <cell r="T2207">
            <v>0</v>
          </cell>
          <cell r="U2207">
            <v>0</v>
          </cell>
          <cell r="V2207">
            <v>0</v>
          </cell>
          <cell r="X2207">
            <v>0</v>
          </cell>
          <cell r="Y2207">
            <v>0</v>
          </cell>
        </row>
        <row r="2208">
          <cell r="F2208">
            <v>225545.51</v>
          </cell>
          <cell r="L2208">
            <v>0</v>
          </cell>
          <cell r="O2208">
            <v>0</v>
          </cell>
          <cell r="P2208">
            <v>0</v>
          </cell>
          <cell r="Q2208">
            <v>225545.51</v>
          </cell>
          <cell r="R2208">
            <v>0</v>
          </cell>
          <cell r="S2208">
            <v>0</v>
          </cell>
          <cell r="T2208">
            <v>0</v>
          </cell>
          <cell r="U2208">
            <v>0</v>
          </cell>
          <cell r="V2208">
            <v>0</v>
          </cell>
          <cell r="X2208">
            <v>0</v>
          </cell>
          <cell r="Y2208">
            <v>0</v>
          </cell>
        </row>
        <row r="2209">
          <cell r="F2209">
            <v>101311.9</v>
          </cell>
          <cell r="L2209">
            <v>0</v>
          </cell>
          <cell r="O2209">
            <v>101311.9</v>
          </cell>
          <cell r="P2209">
            <v>0</v>
          </cell>
          <cell r="Q2209">
            <v>0</v>
          </cell>
          <cell r="R2209">
            <v>0</v>
          </cell>
          <cell r="S2209">
            <v>0</v>
          </cell>
          <cell r="T2209">
            <v>0</v>
          </cell>
          <cell r="U2209">
            <v>0</v>
          </cell>
          <cell r="V2209">
            <v>0</v>
          </cell>
          <cell r="X2209">
            <v>0</v>
          </cell>
          <cell r="Y2209">
            <v>0</v>
          </cell>
        </row>
        <row r="2210">
          <cell r="F2210">
            <v>40459.870000000003</v>
          </cell>
          <cell r="L2210">
            <v>0</v>
          </cell>
          <cell r="O2210">
            <v>40459.870000000003</v>
          </cell>
          <cell r="P2210">
            <v>0</v>
          </cell>
          <cell r="Q2210">
            <v>0</v>
          </cell>
          <cell r="R2210">
            <v>0</v>
          </cell>
          <cell r="S2210">
            <v>0</v>
          </cell>
          <cell r="T2210">
            <v>0</v>
          </cell>
          <cell r="U2210">
            <v>0</v>
          </cell>
          <cell r="V2210">
            <v>0</v>
          </cell>
          <cell r="X2210">
            <v>0</v>
          </cell>
          <cell r="Y2210">
            <v>0</v>
          </cell>
        </row>
        <row r="2211">
          <cell r="F2211">
            <v>6496217.4299999997</v>
          </cell>
          <cell r="L2211">
            <v>0</v>
          </cell>
          <cell r="O2211">
            <v>0</v>
          </cell>
          <cell r="P2211">
            <v>0</v>
          </cell>
          <cell r="Q2211">
            <v>0</v>
          </cell>
          <cell r="R2211">
            <v>0</v>
          </cell>
          <cell r="S2211">
            <v>0</v>
          </cell>
          <cell r="T2211">
            <v>0</v>
          </cell>
          <cell r="U2211">
            <v>6496217.4299999997</v>
          </cell>
          <cell r="V2211">
            <v>0</v>
          </cell>
          <cell r="X2211">
            <v>0</v>
          </cell>
          <cell r="Y2211">
            <v>0</v>
          </cell>
        </row>
        <row r="2212">
          <cell r="F2212">
            <v>79439.31</v>
          </cell>
          <cell r="L2212">
            <v>0</v>
          </cell>
          <cell r="O2212">
            <v>0</v>
          </cell>
          <cell r="P2212">
            <v>0</v>
          </cell>
          <cell r="Q2212">
            <v>0</v>
          </cell>
          <cell r="R2212">
            <v>0</v>
          </cell>
          <cell r="S2212">
            <v>0</v>
          </cell>
          <cell r="T2212">
            <v>0</v>
          </cell>
          <cell r="U2212">
            <v>0</v>
          </cell>
          <cell r="V2212">
            <v>79439.31</v>
          </cell>
          <cell r="X2212">
            <v>0</v>
          </cell>
          <cell r="Y2212">
            <v>0</v>
          </cell>
        </row>
        <row r="2213">
          <cell r="F2213">
            <v>624779.68000000005</v>
          </cell>
          <cell r="L2213">
            <v>0</v>
          </cell>
          <cell r="O2213">
            <v>0</v>
          </cell>
          <cell r="P2213">
            <v>0</v>
          </cell>
          <cell r="Q2213">
            <v>0</v>
          </cell>
          <cell r="R2213">
            <v>0</v>
          </cell>
          <cell r="S2213">
            <v>0</v>
          </cell>
          <cell r="T2213">
            <v>0</v>
          </cell>
          <cell r="U2213">
            <v>0</v>
          </cell>
          <cell r="V2213">
            <v>0</v>
          </cell>
          <cell r="X2213">
            <v>0</v>
          </cell>
          <cell r="Y2213">
            <v>624779.68000000005</v>
          </cell>
        </row>
        <row r="2214">
          <cell r="F2214">
            <v>2934392.7</v>
          </cell>
          <cell r="L2214">
            <v>0</v>
          </cell>
          <cell r="O2214">
            <v>0</v>
          </cell>
          <cell r="P2214">
            <v>0</v>
          </cell>
          <cell r="Q2214">
            <v>0</v>
          </cell>
          <cell r="R2214">
            <v>0</v>
          </cell>
          <cell r="S2214">
            <v>0</v>
          </cell>
          <cell r="T2214">
            <v>0</v>
          </cell>
          <cell r="U2214">
            <v>0</v>
          </cell>
          <cell r="V2214">
            <v>0</v>
          </cell>
          <cell r="X2214">
            <v>2934392.7</v>
          </cell>
          <cell r="Y2214">
            <v>0</v>
          </cell>
        </row>
        <row r="2215">
          <cell r="F2215">
            <v>1308008.96</v>
          </cell>
          <cell r="L2215">
            <v>0</v>
          </cell>
          <cell r="O2215">
            <v>0</v>
          </cell>
          <cell r="P2215">
            <v>0</v>
          </cell>
          <cell r="Q2215">
            <v>0</v>
          </cell>
          <cell r="R2215">
            <v>0</v>
          </cell>
          <cell r="S2215">
            <v>0</v>
          </cell>
          <cell r="T2215">
            <v>1308008.96</v>
          </cell>
          <cell r="U2215">
            <v>0</v>
          </cell>
          <cell r="V2215">
            <v>0</v>
          </cell>
          <cell r="X2215">
            <v>0</v>
          </cell>
          <cell r="Y2215">
            <v>0</v>
          </cell>
        </row>
        <row r="2217">
          <cell r="L2217">
            <v>16869953.93</v>
          </cell>
          <cell r="O2217">
            <v>4602362.5700000012</v>
          </cell>
          <cell r="P2217">
            <v>622232.64</v>
          </cell>
          <cell r="Q2217">
            <v>225545.51</v>
          </cell>
          <cell r="R2217">
            <v>222623.76</v>
          </cell>
          <cell r="S2217">
            <v>1480449.6600000001</v>
          </cell>
          <cell r="T2217">
            <v>1308008.96</v>
          </cell>
          <cell r="U2217">
            <v>6496217.4299999997</v>
          </cell>
          <cell r="V2217">
            <v>79439.31</v>
          </cell>
          <cell r="X2217">
            <v>2934392.7</v>
          </cell>
          <cell r="Y2217">
            <v>624779.68000000005</v>
          </cell>
        </row>
        <row r="2220">
          <cell r="F2220">
            <v>37239306.460000008</v>
          </cell>
        </row>
        <row r="2224">
          <cell r="F2224">
            <v>1251269.97</v>
          </cell>
          <cell r="J2224">
            <v>1251269.97</v>
          </cell>
          <cell r="AA2224">
            <v>0</v>
          </cell>
          <cell r="AB2224">
            <v>0</v>
          </cell>
          <cell r="AC2224">
            <v>1251269.97</v>
          </cell>
          <cell r="AD2224">
            <v>0</v>
          </cell>
          <cell r="AE2224">
            <v>0</v>
          </cell>
          <cell r="AF2224">
            <v>0</v>
          </cell>
          <cell r="AG2224">
            <v>0</v>
          </cell>
          <cell r="AH2224">
            <v>0</v>
          </cell>
          <cell r="AI2224">
            <v>0</v>
          </cell>
          <cell r="AJ2224">
            <v>0</v>
          </cell>
          <cell r="AK2224">
            <v>0</v>
          </cell>
          <cell r="AL2224">
            <v>0</v>
          </cell>
          <cell r="AM2224">
            <v>0</v>
          </cell>
          <cell r="AQ2224">
            <v>0</v>
          </cell>
          <cell r="AT2224">
            <v>0</v>
          </cell>
        </row>
        <row r="2225">
          <cell r="F2225">
            <v>866953.17</v>
          </cell>
          <cell r="J2225">
            <v>866953.17</v>
          </cell>
          <cell r="AA2225">
            <v>0</v>
          </cell>
          <cell r="AB2225">
            <v>0</v>
          </cell>
          <cell r="AC2225">
            <v>0</v>
          </cell>
          <cell r="AD2225">
            <v>0</v>
          </cell>
          <cell r="AE2225">
            <v>0</v>
          </cell>
          <cell r="AF2225">
            <v>0</v>
          </cell>
          <cell r="AG2225">
            <v>0</v>
          </cell>
          <cell r="AH2225">
            <v>0</v>
          </cell>
          <cell r="AI2225">
            <v>0</v>
          </cell>
          <cell r="AJ2225">
            <v>866953.17</v>
          </cell>
          <cell r="AK2225">
            <v>0</v>
          </cell>
          <cell r="AL2225">
            <v>0</v>
          </cell>
          <cell r="AM2225">
            <v>0</v>
          </cell>
          <cell r="AQ2225">
            <v>0</v>
          </cell>
          <cell r="AT2225">
            <v>0</v>
          </cell>
        </row>
        <row r="2226">
          <cell r="F2226">
            <v>2717762.63</v>
          </cell>
          <cell r="J2226">
            <v>2717762.63</v>
          </cell>
          <cell r="AA2226">
            <v>0</v>
          </cell>
          <cell r="AB2226">
            <v>0</v>
          </cell>
          <cell r="AC2226">
            <v>0</v>
          </cell>
          <cell r="AD2226">
            <v>0</v>
          </cell>
          <cell r="AE2226">
            <v>0</v>
          </cell>
          <cell r="AF2226">
            <v>0</v>
          </cell>
          <cell r="AG2226">
            <v>0</v>
          </cell>
          <cell r="AH2226">
            <v>0</v>
          </cell>
          <cell r="AI2226">
            <v>2717762.63</v>
          </cell>
          <cell r="AJ2226">
            <v>0</v>
          </cell>
          <cell r="AK2226">
            <v>0</v>
          </cell>
          <cell r="AL2226">
            <v>0</v>
          </cell>
          <cell r="AM2226">
            <v>0</v>
          </cell>
          <cell r="AQ2226">
            <v>0</v>
          </cell>
          <cell r="AT2226">
            <v>0</v>
          </cell>
        </row>
        <row r="2227">
          <cell r="F2227">
            <v>863656.51</v>
          </cell>
          <cell r="J2227">
            <v>863656.51</v>
          </cell>
          <cell r="AA2227">
            <v>0</v>
          </cell>
          <cell r="AB2227">
            <v>0</v>
          </cell>
          <cell r="AC2227">
            <v>0</v>
          </cell>
          <cell r="AD2227">
            <v>0</v>
          </cell>
          <cell r="AE2227">
            <v>863656.51</v>
          </cell>
          <cell r="AF2227">
            <v>0</v>
          </cell>
          <cell r="AG2227">
            <v>0</v>
          </cell>
          <cell r="AH2227">
            <v>0</v>
          </cell>
          <cell r="AI2227">
            <v>0</v>
          </cell>
          <cell r="AJ2227">
            <v>0</v>
          </cell>
          <cell r="AK2227">
            <v>0</v>
          </cell>
          <cell r="AL2227">
            <v>0</v>
          </cell>
          <cell r="AM2227">
            <v>0</v>
          </cell>
          <cell r="AQ2227">
            <v>0</v>
          </cell>
          <cell r="AT2227">
            <v>0</v>
          </cell>
        </row>
        <row r="2228">
          <cell r="F2228">
            <v>319008.11</v>
          </cell>
          <cell r="J2228">
            <v>319008.11</v>
          </cell>
          <cell r="AA2228">
            <v>0</v>
          </cell>
          <cell r="AB2228">
            <v>0</v>
          </cell>
          <cell r="AC2228">
            <v>0</v>
          </cell>
          <cell r="AD2228">
            <v>0</v>
          </cell>
          <cell r="AE2228">
            <v>0</v>
          </cell>
          <cell r="AF2228">
            <v>0</v>
          </cell>
          <cell r="AG2228">
            <v>319008.11</v>
          </cell>
          <cell r="AH2228">
            <v>0</v>
          </cell>
          <cell r="AI2228">
            <v>0</v>
          </cell>
          <cell r="AJ2228">
            <v>0</v>
          </cell>
          <cell r="AK2228">
            <v>0</v>
          </cell>
          <cell r="AL2228">
            <v>0</v>
          </cell>
          <cell r="AM2228">
            <v>0</v>
          </cell>
          <cell r="AQ2228">
            <v>0</v>
          </cell>
          <cell r="AT2228">
            <v>0</v>
          </cell>
        </row>
        <row r="2229">
          <cell r="F2229">
            <v>917766.9</v>
          </cell>
          <cell r="J2229">
            <v>917766.9</v>
          </cell>
          <cell r="AA2229">
            <v>0</v>
          </cell>
          <cell r="AB2229">
            <v>0</v>
          </cell>
          <cell r="AC2229">
            <v>0</v>
          </cell>
          <cell r="AD2229">
            <v>0</v>
          </cell>
          <cell r="AE2229">
            <v>0</v>
          </cell>
          <cell r="AF2229">
            <v>0</v>
          </cell>
          <cell r="AG2229">
            <v>0</v>
          </cell>
          <cell r="AH2229">
            <v>0</v>
          </cell>
          <cell r="AI2229">
            <v>0</v>
          </cell>
          <cell r="AJ2229">
            <v>0</v>
          </cell>
          <cell r="AK2229">
            <v>0</v>
          </cell>
          <cell r="AL2229">
            <v>0</v>
          </cell>
          <cell r="AM2229">
            <v>0</v>
          </cell>
          <cell r="AQ2229">
            <v>0</v>
          </cell>
          <cell r="AT2229">
            <v>917766.9</v>
          </cell>
        </row>
        <row r="2230">
          <cell r="F2230">
            <v>1389308.9</v>
          </cell>
          <cell r="J2230">
            <v>1389308.9</v>
          </cell>
          <cell r="AA2230">
            <v>0</v>
          </cell>
          <cell r="AB2230">
            <v>1389308.9</v>
          </cell>
          <cell r="AC2230">
            <v>0</v>
          </cell>
          <cell r="AD2230">
            <v>0</v>
          </cell>
          <cell r="AE2230">
            <v>0</v>
          </cell>
          <cell r="AF2230">
            <v>0</v>
          </cell>
          <cell r="AG2230">
            <v>0</v>
          </cell>
          <cell r="AH2230">
            <v>0</v>
          </cell>
          <cell r="AI2230">
            <v>0</v>
          </cell>
          <cell r="AJ2230">
            <v>0</v>
          </cell>
          <cell r="AK2230">
            <v>0</v>
          </cell>
          <cell r="AL2230">
            <v>0</v>
          </cell>
          <cell r="AM2230">
            <v>0</v>
          </cell>
          <cell r="AQ2230">
            <v>0</v>
          </cell>
          <cell r="AT2230">
            <v>0</v>
          </cell>
        </row>
        <row r="2231">
          <cell r="F2231">
            <v>282965.93</v>
          </cell>
          <cell r="J2231">
            <v>282965.93</v>
          </cell>
          <cell r="AA2231">
            <v>0</v>
          </cell>
          <cell r="AB2231">
            <v>0</v>
          </cell>
          <cell r="AC2231">
            <v>0</v>
          </cell>
          <cell r="AD2231">
            <v>0</v>
          </cell>
          <cell r="AE2231">
            <v>0</v>
          </cell>
          <cell r="AF2231">
            <v>0</v>
          </cell>
          <cell r="AG2231">
            <v>0</v>
          </cell>
          <cell r="AH2231">
            <v>0</v>
          </cell>
          <cell r="AI2231">
            <v>0</v>
          </cell>
          <cell r="AJ2231">
            <v>0</v>
          </cell>
          <cell r="AK2231">
            <v>0</v>
          </cell>
          <cell r="AL2231">
            <v>0</v>
          </cell>
          <cell r="AM2231">
            <v>282965.93</v>
          </cell>
          <cell r="AQ2231">
            <v>0</v>
          </cell>
          <cell r="AT2231">
            <v>0</v>
          </cell>
        </row>
        <row r="2232">
          <cell r="F2232">
            <v>108634.4</v>
          </cell>
          <cell r="J2232">
            <v>108634.4</v>
          </cell>
          <cell r="AA2232">
            <v>0</v>
          </cell>
          <cell r="AB2232">
            <v>0</v>
          </cell>
          <cell r="AC2232">
            <v>0</v>
          </cell>
          <cell r="AD2232">
            <v>108634.4</v>
          </cell>
          <cell r="AE2232">
            <v>0</v>
          </cell>
          <cell r="AF2232">
            <v>0</v>
          </cell>
          <cell r="AG2232">
            <v>0</v>
          </cell>
          <cell r="AH2232">
            <v>0</v>
          </cell>
          <cell r="AI2232">
            <v>0</v>
          </cell>
          <cell r="AJ2232">
            <v>0</v>
          </cell>
          <cell r="AK2232">
            <v>0</v>
          </cell>
          <cell r="AL2232">
            <v>0</v>
          </cell>
          <cell r="AM2232">
            <v>0</v>
          </cell>
          <cell r="AQ2232">
            <v>0</v>
          </cell>
          <cell r="AT2232">
            <v>0</v>
          </cell>
        </row>
        <row r="2233">
          <cell r="F2233">
            <v>149097.48000000001</v>
          </cell>
          <cell r="J2233">
            <v>149097.48000000001</v>
          </cell>
          <cell r="AA2233">
            <v>0</v>
          </cell>
          <cell r="AB2233">
            <v>0</v>
          </cell>
          <cell r="AC2233">
            <v>0</v>
          </cell>
          <cell r="AD2233">
            <v>0</v>
          </cell>
          <cell r="AE2233">
            <v>0</v>
          </cell>
          <cell r="AF2233">
            <v>149097.48000000001</v>
          </cell>
          <cell r="AG2233">
            <v>0</v>
          </cell>
          <cell r="AH2233">
            <v>0</v>
          </cell>
          <cell r="AI2233">
            <v>0</v>
          </cell>
          <cell r="AJ2233">
            <v>0</v>
          </cell>
          <cell r="AK2233">
            <v>0</v>
          </cell>
          <cell r="AL2233">
            <v>0</v>
          </cell>
          <cell r="AM2233">
            <v>0</v>
          </cell>
          <cell r="AQ2233">
            <v>0</v>
          </cell>
          <cell r="AT2233">
            <v>0</v>
          </cell>
        </row>
        <row r="2234">
          <cell r="F2234">
            <v>361556.1</v>
          </cell>
          <cell r="J2234">
            <v>361556.1</v>
          </cell>
          <cell r="AA2234">
            <v>0</v>
          </cell>
          <cell r="AB2234">
            <v>0</v>
          </cell>
          <cell r="AC2234">
            <v>0</v>
          </cell>
          <cell r="AD2234">
            <v>0</v>
          </cell>
          <cell r="AE2234">
            <v>0</v>
          </cell>
          <cell r="AF2234">
            <v>0</v>
          </cell>
          <cell r="AG2234">
            <v>0</v>
          </cell>
          <cell r="AH2234">
            <v>0</v>
          </cell>
          <cell r="AI2234">
            <v>0</v>
          </cell>
          <cell r="AJ2234">
            <v>0</v>
          </cell>
          <cell r="AK2234">
            <v>0</v>
          </cell>
          <cell r="AL2234">
            <v>0</v>
          </cell>
          <cell r="AM2234">
            <v>361556.1</v>
          </cell>
          <cell r="AQ2234">
            <v>0</v>
          </cell>
          <cell r="AT2234">
            <v>0</v>
          </cell>
        </row>
        <row r="2235">
          <cell r="F2235">
            <v>41876.730000000003</v>
          </cell>
          <cell r="J2235">
            <v>41876.730000000003</v>
          </cell>
          <cell r="AA2235">
            <v>0</v>
          </cell>
          <cell r="AB2235">
            <v>0</v>
          </cell>
          <cell r="AC2235">
            <v>0</v>
          </cell>
          <cell r="AD2235">
            <v>0</v>
          </cell>
          <cell r="AE2235">
            <v>0</v>
          </cell>
          <cell r="AF2235">
            <v>0</v>
          </cell>
          <cell r="AG2235">
            <v>0</v>
          </cell>
          <cell r="AH2235">
            <v>0</v>
          </cell>
          <cell r="AI2235">
            <v>0</v>
          </cell>
          <cell r="AJ2235">
            <v>0</v>
          </cell>
          <cell r="AK2235">
            <v>0</v>
          </cell>
          <cell r="AL2235">
            <v>0</v>
          </cell>
          <cell r="AM2235">
            <v>41876.730000000003</v>
          </cell>
          <cell r="AQ2235">
            <v>0</v>
          </cell>
          <cell r="AT2235">
            <v>0</v>
          </cell>
        </row>
        <row r="2236">
          <cell r="F2236">
            <v>548451</v>
          </cell>
          <cell r="J2236">
            <v>548451</v>
          </cell>
          <cell r="AA2236">
            <v>0</v>
          </cell>
          <cell r="AB2236">
            <v>0</v>
          </cell>
          <cell r="AC2236">
            <v>0</v>
          </cell>
          <cell r="AD2236">
            <v>0</v>
          </cell>
          <cell r="AE2236">
            <v>0</v>
          </cell>
          <cell r="AF2236">
            <v>0</v>
          </cell>
          <cell r="AG2236">
            <v>0</v>
          </cell>
          <cell r="AH2236">
            <v>0</v>
          </cell>
          <cell r="AI2236">
            <v>0</v>
          </cell>
          <cell r="AJ2236">
            <v>0</v>
          </cell>
          <cell r="AK2236">
            <v>0</v>
          </cell>
          <cell r="AL2236">
            <v>0</v>
          </cell>
          <cell r="AM2236">
            <v>548451</v>
          </cell>
          <cell r="AQ2236">
            <v>0</v>
          </cell>
          <cell r="AT2236">
            <v>0</v>
          </cell>
        </row>
        <row r="2237">
          <cell r="F2237">
            <v>575873.55000000005</v>
          </cell>
          <cell r="J2237">
            <v>575873.55000000005</v>
          </cell>
          <cell r="AA2237">
            <v>0</v>
          </cell>
          <cell r="AB2237">
            <v>0</v>
          </cell>
          <cell r="AC2237">
            <v>0</v>
          </cell>
          <cell r="AD2237">
            <v>0</v>
          </cell>
          <cell r="AE2237">
            <v>0</v>
          </cell>
          <cell r="AF2237">
            <v>0</v>
          </cell>
          <cell r="AG2237">
            <v>0</v>
          </cell>
          <cell r="AH2237">
            <v>0</v>
          </cell>
          <cell r="AI2237">
            <v>0</v>
          </cell>
          <cell r="AJ2237">
            <v>0</v>
          </cell>
          <cell r="AK2237">
            <v>0</v>
          </cell>
          <cell r="AL2237">
            <v>0</v>
          </cell>
          <cell r="AM2237">
            <v>575873.55000000005</v>
          </cell>
          <cell r="AQ2237">
            <v>0</v>
          </cell>
          <cell r="AT2237">
            <v>0</v>
          </cell>
        </row>
        <row r="2238">
          <cell r="F2238">
            <v>5936.11</v>
          </cell>
          <cell r="J2238">
            <v>5936.11</v>
          </cell>
          <cell r="AA2238">
            <v>0</v>
          </cell>
          <cell r="AB2238">
            <v>0</v>
          </cell>
          <cell r="AC2238">
            <v>0</v>
          </cell>
          <cell r="AD2238">
            <v>0</v>
          </cell>
          <cell r="AE2238">
            <v>0</v>
          </cell>
          <cell r="AF2238">
            <v>0</v>
          </cell>
          <cell r="AG2238">
            <v>0</v>
          </cell>
          <cell r="AH2238">
            <v>0</v>
          </cell>
          <cell r="AI2238">
            <v>0</v>
          </cell>
          <cell r="AJ2238">
            <v>0</v>
          </cell>
          <cell r="AK2238">
            <v>0</v>
          </cell>
          <cell r="AL2238">
            <v>0</v>
          </cell>
          <cell r="AM2238">
            <v>5936.11</v>
          </cell>
          <cell r="AQ2238">
            <v>0</v>
          </cell>
          <cell r="AT2238">
            <v>0</v>
          </cell>
        </row>
        <row r="2239">
          <cell r="F2239">
            <v>56653.41</v>
          </cell>
          <cell r="J2239">
            <v>56653.41</v>
          </cell>
          <cell r="AA2239">
            <v>0</v>
          </cell>
          <cell r="AB2239">
            <v>0</v>
          </cell>
          <cell r="AC2239">
            <v>0</v>
          </cell>
          <cell r="AD2239">
            <v>0</v>
          </cell>
          <cell r="AE2239">
            <v>0</v>
          </cell>
          <cell r="AF2239">
            <v>0</v>
          </cell>
          <cell r="AG2239">
            <v>0</v>
          </cell>
          <cell r="AH2239">
            <v>0</v>
          </cell>
          <cell r="AI2239">
            <v>0</v>
          </cell>
          <cell r="AJ2239">
            <v>0</v>
          </cell>
          <cell r="AK2239">
            <v>0</v>
          </cell>
          <cell r="AL2239">
            <v>0</v>
          </cell>
          <cell r="AM2239">
            <v>56653.41</v>
          </cell>
          <cell r="AQ2239">
            <v>0</v>
          </cell>
          <cell r="AT2239">
            <v>0</v>
          </cell>
        </row>
        <row r="2240">
          <cell r="F2240">
            <v>750045.14</v>
          </cell>
          <cell r="J2240">
            <v>750045.14</v>
          </cell>
          <cell r="AA2240">
            <v>0</v>
          </cell>
          <cell r="AB2240">
            <v>0</v>
          </cell>
          <cell r="AC2240">
            <v>0</v>
          </cell>
          <cell r="AD2240">
            <v>0</v>
          </cell>
          <cell r="AE2240">
            <v>0</v>
          </cell>
          <cell r="AF2240">
            <v>0</v>
          </cell>
          <cell r="AG2240">
            <v>0</v>
          </cell>
          <cell r="AH2240">
            <v>0</v>
          </cell>
          <cell r="AI2240">
            <v>0</v>
          </cell>
          <cell r="AJ2240">
            <v>750045.14</v>
          </cell>
          <cell r="AK2240">
            <v>0</v>
          </cell>
          <cell r="AL2240">
            <v>0</v>
          </cell>
          <cell r="AM2240">
            <v>0</v>
          </cell>
          <cell r="AQ2240">
            <v>0</v>
          </cell>
          <cell r="AT2240">
            <v>0</v>
          </cell>
        </row>
        <row r="2241">
          <cell r="F2241">
            <v>3459770.93</v>
          </cell>
          <cell r="J2241">
            <v>3459770.93</v>
          </cell>
          <cell r="AA2241">
            <v>0</v>
          </cell>
          <cell r="AB2241">
            <v>0</v>
          </cell>
          <cell r="AC2241">
            <v>0</v>
          </cell>
          <cell r="AD2241">
            <v>0</v>
          </cell>
          <cell r="AE2241">
            <v>0</v>
          </cell>
          <cell r="AF2241">
            <v>0</v>
          </cell>
          <cell r="AG2241">
            <v>0</v>
          </cell>
          <cell r="AH2241">
            <v>0</v>
          </cell>
          <cell r="AI2241">
            <v>3459770.93</v>
          </cell>
          <cell r="AJ2241">
            <v>0</v>
          </cell>
          <cell r="AK2241">
            <v>0</v>
          </cell>
          <cell r="AL2241">
            <v>0</v>
          </cell>
          <cell r="AM2241">
            <v>0</v>
          </cell>
          <cell r="AQ2241">
            <v>0</v>
          </cell>
          <cell r="AT2241">
            <v>0</v>
          </cell>
        </row>
        <row r="2242">
          <cell r="F2242">
            <v>2828856.08</v>
          </cell>
          <cell r="J2242">
            <v>2828856.08</v>
          </cell>
          <cell r="AA2242">
            <v>2828856.08</v>
          </cell>
          <cell r="AB2242">
            <v>0</v>
          </cell>
          <cell r="AC2242">
            <v>0</v>
          </cell>
          <cell r="AD2242">
            <v>0</v>
          </cell>
          <cell r="AE2242">
            <v>0</v>
          </cell>
          <cell r="AF2242">
            <v>0</v>
          </cell>
          <cell r="AG2242">
            <v>0</v>
          </cell>
          <cell r="AH2242">
            <v>0</v>
          </cell>
          <cell r="AI2242">
            <v>0</v>
          </cell>
          <cell r="AJ2242">
            <v>0</v>
          </cell>
          <cell r="AK2242">
            <v>0</v>
          </cell>
          <cell r="AL2242">
            <v>0</v>
          </cell>
          <cell r="AM2242">
            <v>0</v>
          </cell>
          <cell r="AQ2242">
            <v>0</v>
          </cell>
          <cell r="AT2242">
            <v>0</v>
          </cell>
        </row>
        <row r="2243">
          <cell r="F2243">
            <v>5813359.2400000002</v>
          </cell>
          <cell r="J2243">
            <v>5813359.2400000002</v>
          </cell>
          <cell r="AA2243">
            <v>0</v>
          </cell>
          <cell r="AB2243">
            <v>0</v>
          </cell>
          <cell r="AC2243">
            <v>5813359.2400000002</v>
          </cell>
          <cell r="AD2243">
            <v>0</v>
          </cell>
          <cell r="AE2243">
            <v>0</v>
          </cell>
          <cell r="AF2243">
            <v>0</v>
          </cell>
          <cell r="AG2243">
            <v>0</v>
          </cell>
          <cell r="AH2243">
            <v>0</v>
          </cell>
          <cell r="AI2243">
            <v>0</v>
          </cell>
          <cell r="AJ2243">
            <v>0</v>
          </cell>
          <cell r="AK2243">
            <v>0</v>
          </cell>
          <cell r="AL2243">
            <v>0</v>
          </cell>
          <cell r="AM2243">
            <v>0</v>
          </cell>
          <cell r="AQ2243">
            <v>0</v>
          </cell>
          <cell r="AT2243">
            <v>0</v>
          </cell>
        </row>
        <row r="2244">
          <cell r="F2244">
            <v>3384037.4</v>
          </cell>
          <cell r="J2244">
            <v>3384037.4</v>
          </cell>
          <cell r="AA2244">
            <v>0</v>
          </cell>
          <cell r="AB2244">
            <v>0</v>
          </cell>
          <cell r="AC2244">
            <v>0</v>
          </cell>
          <cell r="AD2244">
            <v>0</v>
          </cell>
          <cell r="AE2244">
            <v>3384037.4</v>
          </cell>
          <cell r="AF2244">
            <v>0</v>
          </cell>
          <cell r="AG2244">
            <v>0</v>
          </cell>
          <cell r="AH2244">
            <v>0</v>
          </cell>
          <cell r="AI2244">
            <v>0</v>
          </cell>
          <cell r="AJ2244">
            <v>0</v>
          </cell>
          <cell r="AK2244">
            <v>0</v>
          </cell>
          <cell r="AL2244">
            <v>0</v>
          </cell>
          <cell r="AM2244">
            <v>0</v>
          </cell>
          <cell r="AQ2244">
            <v>0</v>
          </cell>
          <cell r="AT2244">
            <v>0</v>
          </cell>
        </row>
        <row r="2245">
          <cell r="F2245">
            <v>1179425</v>
          </cell>
          <cell r="J2245">
            <v>1179425</v>
          </cell>
          <cell r="AA2245">
            <v>0</v>
          </cell>
          <cell r="AB2245">
            <v>0</v>
          </cell>
          <cell r="AC2245">
            <v>0</v>
          </cell>
          <cell r="AD2245">
            <v>0</v>
          </cell>
          <cell r="AE2245">
            <v>0</v>
          </cell>
          <cell r="AF2245">
            <v>0</v>
          </cell>
          <cell r="AG2245">
            <v>0</v>
          </cell>
          <cell r="AH2245">
            <v>0</v>
          </cell>
          <cell r="AI2245">
            <v>0</v>
          </cell>
          <cell r="AJ2245">
            <v>0</v>
          </cell>
          <cell r="AK2245">
            <v>1179425</v>
          </cell>
          <cell r="AL2245">
            <v>0</v>
          </cell>
          <cell r="AM2245">
            <v>0</v>
          </cell>
          <cell r="AQ2245">
            <v>0</v>
          </cell>
          <cell r="AT2245">
            <v>0</v>
          </cell>
        </row>
        <row r="2246">
          <cell r="F2246">
            <v>18283370.43</v>
          </cell>
          <cell r="J2246">
            <v>18283370.43</v>
          </cell>
          <cell r="AA2246">
            <v>0</v>
          </cell>
          <cell r="AB2246">
            <v>18283370.43</v>
          </cell>
          <cell r="AC2246">
            <v>0</v>
          </cell>
          <cell r="AD2246">
            <v>0</v>
          </cell>
          <cell r="AE2246">
            <v>0</v>
          </cell>
          <cell r="AF2246">
            <v>0</v>
          </cell>
          <cell r="AG2246">
            <v>0</v>
          </cell>
          <cell r="AH2246">
            <v>0</v>
          </cell>
          <cell r="AI2246">
            <v>0</v>
          </cell>
          <cell r="AJ2246">
            <v>0</v>
          </cell>
          <cell r="AK2246">
            <v>0</v>
          </cell>
          <cell r="AL2246">
            <v>0</v>
          </cell>
          <cell r="AM2246">
            <v>0</v>
          </cell>
          <cell r="AQ2246">
            <v>0</v>
          </cell>
          <cell r="AT2246">
            <v>0</v>
          </cell>
        </row>
        <row r="2247">
          <cell r="F2247">
            <v>169886.7</v>
          </cell>
          <cell r="J2247">
            <v>169886.7</v>
          </cell>
          <cell r="AA2247">
            <v>0</v>
          </cell>
          <cell r="AB2247">
            <v>0</v>
          </cell>
          <cell r="AC2247">
            <v>0</v>
          </cell>
          <cell r="AD2247">
            <v>0</v>
          </cell>
          <cell r="AE2247">
            <v>0</v>
          </cell>
          <cell r="AF2247">
            <v>169886.7</v>
          </cell>
          <cell r="AG2247">
            <v>0</v>
          </cell>
          <cell r="AH2247">
            <v>0</v>
          </cell>
          <cell r="AI2247">
            <v>0</v>
          </cell>
          <cell r="AJ2247">
            <v>0</v>
          </cell>
          <cell r="AK2247">
            <v>0</v>
          </cell>
          <cell r="AL2247">
            <v>0</v>
          </cell>
          <cell r="AM2247">
            <v>0</v>
          </cell>
          <cell r="AQ2247">
            <v>0</v>
          </cell>
          <cell r="AT2247">
            <v>0</v>
          </cell>
        </row>
        <row r="2248">
          <cell r="F2248">
            <v>340487.25</v>
          </cell>
          <cell r="J2248">
            <v>340487.25</v>
          </cell>
          <cell r="AA2248">
            <v>0</v>
          </cell>
          <cell r="AB2248">
            <v>0</v>
          </cell>
          <cell r="AC2248">
            <v>0</v>
          </cell>
          <cell r="AD2248">
            <v>0</v>
          </cell>
          <cell r="AE2248">
            <v>0</v>
          </cell>
          <cell r="AF2248">
            <v>0</v>
          </cell>
          <cell r="AG2248">
            <v>340487.25</v>
          </cell>
          <cell r="AH2248">
            <v>0</v>
          </cell>
          <cell r="AI2248">
            <v>0</v>
          </cell>
          <cell r="AJ2248">
            <v>0</v>
          </cell>
          <cell r="AK2248">
            <v>0</v>
          </cell>
          <cell r="AL2248">
            <v>0</v>
          </cell>
          <cell r="AM2248">
            <v>0</v>
          </cell>
          <cell r="AQ2248">
            <v>0</v>
          </cell>
          <cell r="AT2248">
            <v>0</v>
          </cell>
        </row>
        <row r="2249">
          <cell r="F2249">
            <v>1315951.5</v>
          </cell>
          <cell r="J2249">
            <v>1315951.5</v>
          </cell>
          <cell r="AA2249">
            <v>0</v>
          </cell>
          <cell r="AB2249">
            <v>0</v>
          </cell>
          <cell r="AC2249">
            <v>0</v>
          </cell>
          <cell r="AD2249">
            <v>0</v>
          </cell>
          <cell r="AE2249">
            <v>0</v>
          </cell>
          <cell r="AF2249">
            <v>0</v>
          </cell>
          <cell r="AG2249">
            <v>0</v>
          </cell>
          <cell r="AH2249">
            <v>0</v>
          </cell>
          <cell r="AI2249">
            <v>0</v>
          </cell>
          <cell r="AJ2249">
            <v>0</v>
          </cell>
          <cell r="AK2249">
            <v>0</v>
          </cell>
          <cell r="AL2249">
            <v>0</v>
          </cell>
          <cell r="AM2249">
            <v>0</v>
          </cell>
          <cell r="AQ2249">
            <v>0</v>
          </cell>
          <cell r="AT2249">
            <v>1315951.5</v>
          </cell>
        </row>
        <row r="2250">
          <cell r="F2250">
            <v>10281861.789999999</v>
          </cell>
          <cell r="J2250">
            <v>10281861.789999999</v>
          </cell>
          <cell r="AA2250">
            <v>0</v>
          </cell>
          <cell r="AB2250">
            <v>0</v>
          </cell>
          <cell r="AC2250">
            <v>0</v>
          </cell>
          <cell r="AD2250">
            <v>0</v>
          </cell>
          <cell r="AE2250">
            <v>0</v>
          </cell>
          <cell r="AF2250">
            <v>0</v>
          </cell>
          <cell r="AG2250">
            <v>0</v>
          </cell>
          <cell r="AH2250">
            <v>0</v>
          </cell>
          <cell r="AI2250">
            <v>10281861.789999999</v>
          </cell>
          <cell r="AJ2250">
            <v>0</v>
          </cell>
          <cell r="AK2250">
            <v>0</v>
          </cell>
          <cell r="AL2250">
            <v>0</v>
          </cell>
          <cell r="AM2250">
            <v>0</v>
          </cell>
          <cell r="AQ2250">
            <v>0</v>
          </cell>
          <cell r="AT2250">
            <v>0</v>
          </cell>
        </row>
        <row r="2251">
          <cell r="F2251">
            <v>10464810.789999999</v>
          </cell>
          <cell r="J2251">
            <v>10464810.789999999</v>
          </cell>
          <cell r="AA2251">
            <v>0</v>
          </cell>
          <cell r="AB2251">
            <v>0</v>
          </cell>
          <cell r="AC2251">
            <v>0</v>
          </cell>
          <cell r="AD2251">
            <v>0</v>
          </cell>
          <cell r="AE2251">
            <v>0</v>
          </cell>
          <cell r="AF2251">
            <v>0</v>
          </cell>
          <cell r="AG2251">
            <v>0</v>
          </cell>
          <cell r="AH2251">
            <v>0</v>
          </cell>
          <cell r="AI2251">
            <v>10464810.789999999</v>
          </cell>
          <cell r="AJ2251">
            <v>0</v>
          </cell>
          <cell r="AK2251">
            <v>0</v>
          </cell>
          <cell r="AL2251">
            <v>0</v>
          </cell>
          <cell r="AM2251">
            <v>0</v>
          </cell>
          <cell r="AQ2251">
            <v>0</v>
          </cell>
          <cell r="AT2251">
            <v>0</v>
          </cell>
        </row>
        <row r="2252">
          <cell r="F2252">
            <v>3500579.46</v>
          </cell>
          <cell r="J2252">
            <v>3500579.46</v>
          </cell>
          <cell r="AA2252">
            <v>0</v>
          </cell>
          <cell r="AB2252">
            <v>0</v>
          </cell>
          <cell r="AC2252">
            <v>0</v>
          </cell>
          <cell r="AD2252">
            <v>3500579.46</v>
          </cell>
          <cell r="AE2252">
            <v>0</v>
          </cell>
          <cell r="AF2252">
            <v>0</v>
          </cell>
          <cell r="AG2252">
            <v>0</v>
          </cell>
          <cell r="AH2252">
            <v>0</v>
          </cell>
          <cell r="AI2252">
            <v>0</v>
          </cell>
          <cell r="AJ2252">
            <v>0</v>
          </cell>
          <cell r="AK2252">
            <v>0</v>
          </cell>
          <cell r="AL2252">
            <v>0</v>
          </cell>
          <cell r="AM2252">
            <v>0</v>
          </cell>
          <cell r="AQ2252">
            <v>0</v>
          </cell>
          <cell r="AT2252">
            <v>0</v>
          </cell>
        </row>
        <row r="2253">
          <cell r="F2253">
            <v>9059935.5700000003</v>
          </cell>
          <cell r="J2253">
            <v>9059935.5700000003</v>
          </cell>
          <cell r="AA2253">
            <v>0</v>
          </cell>
          <cell r="AB2253">
            <v>0</v>
          </cell>
          <cell r="AC2253">
            <v>0</v>
          </cell>
          <cell r="AD2253">
            <v>9059935.5700000003</v>
          </cell>
          <cell r="AE2253">
            <v>0</v>
          </cell>
          <cell r="AF2253">
            <v>0</v>
          </cell>
          <cell r="AG2253">
            <v>0</v>
          </cell>
          <cell r="AH2253">
            <v>0</v>
          </cell>
          <cell r="AI2253">
            <v>0</v>
          </cell>
          <cell r="AJ2253">
            <v>0</v>
          </cell>
          <cell r="AK2253">
            <v>0</v>
          </cell>
          <cell r="AL2253">
            <v>0</v>
          </cell>
          <cell r="AM2253">
            <v>0</v>
          </cell>
          <cell r="AQ2253">
            <v>0</v>
          </cell>
          <cell r="AT2253">
            <v>0</v>
          </cell>
        </row>
        <row r="2254">
          <cell r="F2254">
            <v>148384.63</v>
          </cell>
          <cell r="J2254">
            <v>148384.63</v>
          </cell>
          <cell r="AA2254">
            <v>0</v>
          </cell>
          <cell r="AB2254">
            <v>0</v>
          </cell>
          <cell r="AC2254">
            <v>0</v>
          </cell>
          <cell r="AD2254">
            <v>148384.63</v>
          </cell>
          <cell r="AE2254">
            <v>0</v>
          </cell>
          <cell r="AF2254">
            <v>0</v>
          </cell>
          <cell r="AG2254">
            <v>0</v>
          </cell>
          <cell r="AH2254">
            <v>0</v>
          </cell>
          <cell r="AI2254">
            <v>0</v>
          </cell>
          <cell r="AJ2254">
            <v>0</v>
          </cell>
          <cell r="AK2254">
            <v>0</v>
          </cell>
          <cell r="AL2254">
            <v>0</v>
          </cell>
          <cell r="AM2254">
            <v>0</v>
          </cell>
          <cell r="AQ2254">
            <v>0</v>
          </cell>
          <cell r="AT2254">
            <v>0</v>
          </cell>
        </row>
        <row r="2255">
          <cell r="F2255">
            <v>183832.51</v>
          </cell>
          <cell r="J2255">
            <v>183832.51</v>
          </cell>
          <cell r="AA2255">
            <v>0</v>
          </cell>
          <cell r="AB2255">
            <v>0</v>
          </cell>
          <cell r="AC2255">
            <v>0</v>
          </cell>
          <cell r="AD2255">
            <v>0</v>
          </cell>
          <cell r="AE2255">
            <v>0</v>
          </cell>
          <cell r="AF2255">
            <v>0</v>
          </cell>
          <cell r="AG2255">
            <v>0</v>
          </cell>
          <cell r="AH2255">
            <v>0</v>
          </cell>
          <cell r="AI2255">
            <v>0</v>
          </cell>
          <cell r="AJ2255">
            <v>0</v>
          </cell>
          <cell r="AK2255">
            <v>0</v>
          </cell>
          <cell r="AL2255">
            <v>0</v>
          </cell>
          <cell r="AM2255">
            <v>0</v>
          </cell>
          <cell r="AQ2255">
            <v>183832.51</v>
          </cell>
          <cell r="AT2255">
            <v>0</v>
          </cell>
        </row>
        <row r="2256">
          <cell r="F2256">
            <v>191388.37</v>
          </cell>
          <cell r="J2256">
            <v>191388.37</v>
          </cell>
          <cell r="AA2256">
            <v>0</v>
          </cell>
          <cell r="AB2256">
            <v>0</v>
          </cell>
          <cell r="AC2256">
            <v>0</v>
          </cell>
          <cell r="AD2256">
            <v>0</v>
          </cell>
          <cell r="AE2256">
            <v>0</v>
          </cell>
          <cell r="AF2256">
            <v>0</v>
          </cell>
          <cell r="AG2256">
            <v>0</v>
          </cell>
          <cell r="AH2256">
            <v>191388.37</v>
          </cell>
          <cell r="AI2256">
            <v>0</v>
          </cell>
          <cell r="AJ2256">
            <v>0</v>
          </cell>
          <cell r="AK2256">
            <v>0</v>
          </cell>
          <cell r="AL2256">
            <v>0</v>
          </cell>
          <cell r="AM2256">
            <v>0</v>
          </cell>
          <cell r="AQ2256">
            <v>0</v>
          </cell>
          <cell r="AT2256">
            <v>0</v>
          </cell>
        </row>
        <row r="2257">
          <cell r="F2257">
            <v>116000</v>
          </cell>
          <cell r="J2257">
            <v>116000</v>
          </cell>
          <cell r="AA2257">
            <v>0</v>
          </cell>
          <cell r="AB2257">
            <v>0</v>
          </cell>
          <cell r="AC2257">
            <v>0</v>
          </cell>
          <cell r="AD2257">
            <v>0</v>
          </cell>
          <cell r="AE2257">
            <v>0</v>
          </cell>
          <cell r="AF2257">
            <v>0</v>
          </cell>
          <cell r="AG2257">
            <v>0</v>
          </cell>
          <cell r="AH2257">
            <v>0</v>
          </cell>
          <cell r="AI2257">
            <v>0</v>
          </cell>
          <cell r="AJ2257">
            <v>0</v>
          </cell>
          <cell r="AK2257">
            <v>0</v>
          </cell>
          <cell r="AL2257">
            <v>116000</v>
          </cell>
          <cell r="AM2257">
            <v>0</v>
          </cell>
          <cell r="AQ2257">
            <v>0</v>
          </cell>
          <cell r="AT2257">
            <v>0</v>
          </cell>
        </row>
        <row r="2260">
          <cell r="AA2260">
            <v>141442.79999999999</v>
          </cell>
          <cell r="AB2260">
            <v>983633.97</v>
          </cell>
          <cell r="AC2260">
            <v>353231.46</v>
          </cell>
          <cell r="AD2260">
            <v>640876.69999999995</v>
          </cell>
          <cell r="AE2260">
            <v>212384.7</v>
          </cell>
          <cell r="AF2260">
            <v>15949.21</v>
          </cell>
          <cell r="AG2260">
            <v>32974.769999999997</v>
          </cell>
          <cell r="AI2260">
            <v>1346210.31</v>
          </cell>
          <cell r="AJ2260">
            <v>80849.919999999998</v>
          </cell>
          <cell r="AL2260">
            <v>5800</v>
          </cell>
          <cell r="AM2260">
            <v>93665.64</v>
          </cell>
          <cell r="AO2260">
            <v>0</v>
          </cell>
          <cell r="AP2260">
            <v>0</v>
          </cell>
          <cell r="AT2260">
            <v>111685.92</v>
          </cell>
        </row>
        <row r="2261">
          <cell r="AA2261">
            <v>2970298.88</v>
          </cell>
          <cell r="AB2261">
            <v>20656313.299999997</v>
          </cell>
          <cell r="AC2261">
            <v>7417860.6699999999</v>
          </cell>
          <cell r="AD2261">
            <v>13458410.76</v>
          </cell>
          <cell r="AE2261">
            <v>4460078.6100000003</v>
          </cell>
          <cell r="AF2261">
            <v>334933.39000000007</v>
          </cell>
          <cell r="AG2261">
            <v>692470.13</v>
          </cell>
          <cell r="AH2261">
            <v>191388.37</v>
          </cell>
          <cell r="AI2261">
            <v>28270416.449999999</v>
          </cell>
          <cell r="AJ2261">
            <v>1697848.23</v>
          </cell>
          <cell r="AK2261">
            <v>1179425</v>
          </cell>
          <cell r="AL2261">
            <v>121800</v>
          </cell>
          <cell r="AM2261">
            <v>1966978.47</v>
          </cell>
          <cell r="AQ2261">
            <v>183832.51</v>
          </cell>
          <cell r="AT2261">
            <v>2345404.3199999998</v>
          </cell>
        </row>
        <row r="2262">
          <cell r="F2262">
            <v>86025191.37000002</v>
          </cell>
        </row>
        <row r="2264">
          <cell r="F2264">
            <v>123264497.83000003</v>
          </cell>
        </row>
      </sheetData>
      <sheetData sheetId="2" refreshError="1"/>
      <sheetData sheetId="3">
        <row r="4">
          <cell r="H4" t="str">
            <v>$540m</v>
          </cell>
        </row>
      </sheetData>
      <sheetData sheetId="4">
        <row r="14">
          <cell r="F14">
            <v>-779152.11</v>
          </cell>
        </row>
      </sheetData>
      <sheetData sheetId="5">
        <row r="18">
          <cell r="F18">
            <v>-3171919.27</v>
          </cell>
        </row>
      </sheetData>
      <sheetData sheetId="6">
        <row r="1">
          <cell r="H1">
            <v>2189</v>
          </cell>
        </row>
        <row r="6">
          <cell r="E6">
            <v>383622903.77522033</v>
          </cell>
        </row>
        <row r="11">
          <cell r="E11">
            <v>15556389.23</v>
          </cell>
        </row>
        <row r="12">
          <cell r="E12">
            <v>149592244.28</v>
          </cell>
        </row>
        <row r="13">
          <cell r="E13">
            <v>85947459.089999989</v>
          </cell>
        </row>
        <row r="14">
          <cell r="E14">
            <v>35466006.150000006</v>
          </cell>
        </row>
        <row r="15">
          <cell r="B15">
            <v>678487117.60150456</v>
          </cell>
        </row>
        <row r="18">
          <cell r="B18">
            <v>-147817231.97</v>
          </cell>
        </row>
        <row r="27">
          <cell r="E27">
            <v>526834766.13999999</v>
          </cell>
        </row>
      </sheetData>
      <sheetData sheetId="7">
        <row r="7">
          <cell r="A7" t="str">
            <v>TOTAL WORK ON RATES</v>
          </cell>
          <cell r="B7">
            <v>115875303.12875468</v>
          </cell>
          <cell r="C7">
            <v>4</v>
          </cell>
          <cell r="D7">
            <v>4462095.3968032151</v>
          </cell>
          <cell r="E7">
            <v>111413207.73195146</v>
          </cell>
        </row>
        <row r="8">
          <cell r="A8" t="str">
            <v>Dayworks</v>
          </cell>
        </row>
        <row r="9">
          <cell r="A9" t="str">
            <v>P&amp;G</v>
          </cell>
        </row>
        <row r="10">
          <cell r="A10" t="str">
            <v>TOTAL WORK DONE</v>
          </cell>
          <cell r="B10">
            <v>115875303.12875468</v>
          </cell>
          <cell r="C10">
            <v>4</v>
          </cell>
          <cell r="D10">
            <v>4462095.3968032151</v>
          </cell>
          <cell r="E10">
            <v>111413207.73195146</v>
          </cell>
        </row>
        <row r="11">
          <cell r="A11" t="str">
            <v>Other claims(Acceleration, standing time,etc)</v>
          </cell>
        </row>
        <row r="12">
          <cell r="A12" t="str">
            <v>Materials on site</v>
          </cell>
          <cell r="B12">
            <v>14405823.800000001</v>
          </cell>
          <cell r="C12">
            <v>0</v>
          </cell>
          <cell r="D12">
            <v>0</v>
          </cell>
          <cell r="E12">
            <v>14405823.800000001</v>
          </cell>
        </row>
        <row r="13">
          <cell r="A13" t="str">
            <v>Pre-purchase</v>
          </cell>
          <cell r="B13">
            <v>65019313.920000009</v>
          </cell>
          <cell r="C13">
            <v>0</v>
          </cell>
          <cell r="D13">
            <v>0</v>
          </cell>
          <cell r="E13">
            <v>65019313.920000009</v>
          </cell>
        </row>
        <row r="14">
          <cell r="A14" t="str">
            <v>Escalation (Subcontractors)</v>
          </cell>
          <cell r="B14">
            <v>86025191.37000002</v>
          </cell>
          <cell r="C14">
            <v>0.1</v>
          </cell>
          <cell r="D14">
            <v>77732.280000030994</v>
          </cell>
          <cell r="E14">
            <v>85947459.089999989</v>
          </cell>
        </row>
        <row r="15">
          <cell r="A15" t="str">
            <v>Escalation (M &amp; R)</v>
          </cell>
        </row>
        <row r="16">
          <cell r="A16" t="str">
            <v>TOTAL ALLOWABLE</v>
          </cell>
          <cell r="B16">
            <v>281325632.21875471</v>
          </cell>
          <cell r="C16">
            <v>1.6</v>
          </cell>
          <cell r="D16">
            <v>4539827.6768032312</v>
          </cell>
          <cell r="E16">
            <v>276785804.54195148</v>
          </cell>
          <cell r="G16">
            <v>16558419.98</v>
          </cell>
          <cell r="H16">
            <v>57508725.31752941</v>
          </cell>
          <cell r="I16">
            <v>21832598.743633337</v>
          </cell>
          <cell r="J16">
            <v>38216764.782499999</v>
          </cell>
          <cell r="K16">
            <v>35541275.437000006</v>
          </cell>
          <cell r="L16">
            <v>64361312.905098036</v>
          </cell>
          <cell r="M16">
            <v>2445451.5664705881</v>
          </cell>
          <cell r="N16">
            <v>3148290.73</v>
          </cell>
          <cell r="O16">
            <v>716895.03446519608</v>
          </cell>
          <cell r="P16">
            <v>2898406</v>
          </cell>
          <cell r="Q16">
            <v>2845428.8033333337</v>
          </cell>
          <cell r="R16">
            <v>174300</v>
          </cell>
          <cell r="S16">
            <v>22072197.841960784</v>
          </cell>
          <cell r="T16">
            <v>1165896.71</v>
          </cell>
          <cell r="U16">
            <v>1466962.2219607844</v>
          </cell>
          <cell r="V16">
            <v>849610.8</v>
          </cell>
          <cell r="W16">
            <v>253979.93</v>
          </cell>
          <cell r="Z16">
            <v>3960023.5180000002</v>
          </cell>
        </row>
        <row r="17">
          <cell r="A17" t="str">
            <v>Escalation underclaim</v>
          </cell>
          <cell r="E17">
            <v>10773</v>
          </cell>
        </row>
        <row r="18">
          <cell r="A18" t="str">
            <v>Escalation overclaim  (negative)</v>
          </cell>
          <cell r="E18">
            <v>0</v>
          </cell>
        </row>
        <row r="19">
          <cell r="A19" t="str">
            <v>Pre-purchase recovery (negative)</v>
          </cell>
          <cell r="B19">
            <v>-63748301.610000007</v>
          </cell>
          <cell r="E19">
            <v>-63748301.610000007</v>
          </cell>
        </row>
        <row r="20">
          <cell r="A20" t="str">
            <v>Mos underclaim</v>
          </cell>
          <cell r="E20">
            <v>0</v>
          </cell>
        </row>
        <row r="21">
          <cell r="A21" t="str">
            <v>Mos overclaim  (negative)</v>
          </cell>
          <cell r="E21">
            <v>0</v>
          </cell>
        </row>
        <row r="22">
          <cell r="A22" t="str">
            <v>Pre-purchase underclaim</v>
          </cell>
          <cell r="E22">
            <v>0</v>
          </cell>
        </row>
        <row r="23">
          <cell r="A23" t="str">
            <v>Pre-purchase overclaim  (negative)</v>
          </cell>
          <cell r="E23">
            <v>0</v>
          </cell>
        </row>
        <row r="24">
          <cell r="A24" t="str">
            <v>P &amp; G Overclaim</v>
          </cell>
          <cell r="E24">
            <v>0</v>
          </cell>
        </row>
        <row r="25">
          <cell r="A25" t="str">
            <v>Work done underclaim</v>
          </cell>
          <cell r="E25">
            <v>18029</v>
          </cell>
        </row>
        <row r="26">
          <cell r="A26" t="str">
            <v>Work done overclaim  (negative)</v>
          </cell>
          <cell r="E26">
            <v>-51450</v>
          </cell>
        </row>
        <row r="27">
          <cell r="A27" t="str">
            <v>TOTAL ADJUSTED ALLOWABLE</v>
          </cell>
          <cell r="B27">
            <v>217577330.60875469</v>
          </cell>
          <cell r="E27">
            <v>213014854.93195149</v>
          </cell>
        </row>
        <row r="28">
          <cell r="A28" t="str">
            <v>Costs as per cost sheet</v>
          </cell>
          <cell r="E28">
            <v>187201196.86999997</v>
          </cell>
          <cell r="G28">
            <v>12854260</v>
          </cell>
          <cell r="H28">
            <v>38905128.359999999</v>
          </cell>
          <cell r="I28">
            <v>17672556.460000001</v>
          </cell>
          <cell r="J28">
            <v>21334738.449999999</v>
          </cell>
          <cell r="K28">
            <v>24611225.170000002</v>
          </cell>
          <cell r="L28">
            <v>39554852.560000002</v>
          </cell>
          <cell r="M28">
            <v>1553939.35</v>
          </cell>
          <cell r="N28">
            <v>2955324.5500000003</v>
          </cell>
          <cell r="O28">
            <v>715044.25999999989</v>
          </cell>
          <cell r="P28">
            <v>1314580.5</v>
          </cell>
          <cell r="Q28">
            <v>2611152.0100000002</v>
          </cell>
          <cell r="R28">
            <v>173675.7</v>
          </cell>
          <cell r="S28">
            <v>15727174.789999997</v>
          </cell>
          <cell r="T28">
            <v>1165896.5900000001</v>
          </cell>
          <cell r="U28">
            <v>1765521.6099999999</v>
          </cell>
          <cell r="V28">
            <v>800141.94000000006</v>
          </cell>
          <cell r="W28">
            <v>253979.51</v>
          </cell>
          <cell r="Y28">
            <v>364433.37</v>
          </cell>
          <cell r="Z28">
            <v>2714947.6</v>
          </cell>
        </row>
        <row r="29">
          <cell r="A29" t="str">
            <v>AHB</v>
          </cell>
          <cell r="E29">
            <v>0</v>
          </cell>
        </row>
        <row r="30">
          <cell r="A30" t="str">
            <v>Costs transferred to tenants</v>
          </cell>
          <cell r="E30">
            <v>123598</v>
          </cell>
        </row>
        <row r="31">
          <cell r="A31" t="str">
            <v xml:space="preserve">Costs Overstated  </v>
          </cell>
          <cell r="E31">
            <v>0</v>
          </cell>
        </row>
        <row r="32">
          <cell r="A32" t="str">
            <v>Contract  Discounts</v>
          </cell>
          <cell r="E32">
            <v>-3619397</v>
          </cell>
        </row>
        <row r="33">
          <cell r="A33" t="str">
            <v>Misallocations</v>
          </cell>
          <cell r="E33">
            <v>-127249.09000000001</v>
          </cell>
        </row>
        <row r="34">
          <cell r="A34" t="str">
            <v>P&amp;G cost reallocations</v>
          </cell>
          <cell r="E34">
            <v>0</v>
          </cell>
        </row>
        <row r="35">
          <cell r="A35" t="str">
            <v>Residual value</v>
          </cell>
          <cell r="E35">
            <v>0</v>
          </cell>
        </row>
        <row r="36">
          <cell r="A36" t="str">
            <v>Provisions</v>
          </cell>
          <cell r="E36">
            <v>22771086.607480876</v>
          </cell>
        </row>
        <row r="37">
          <cell r="A37" t="str">
            <v>TOTAL ADJUSTED COSTS</v>
          </cell>
          <cell r="E37">
            <v>206349235.38748091</v>
          </cell>
        </row>
        <row r="38">
          <cell r="A38" t="str">
            <v>GAIN / LOSS</v>
          </cell>
          <cell r="B38">
            <v>6713304.3600000003</v>
          </cell>
          <cell r="E38">
            <v>6665619.5444705905</v>
          </cell>
        </row>
        <row r="39">
          <cell r="A39" t="str">
            <v>LAST MONTH  Total allowable</v>
          </cell>
          <cell r="E39">
            <v>213014857</v>
          </cell>
        </row>
        <row r="40">
          <cell r="A40" t="str">
            <v>LAST MONTH  Total cost</v>
          </cell>
          <cell r="E40">
            <v>206349236</v>
          </cell>
        </row>
        <row r="41">
          <cell r="A41" t="str">
            <v>LAST MONTH  Gain / Loss</v>
          </cell>
          <cell r="E41">
            <v>6665621</v>
          </cell>
        </row>
        <row r="42">
          <cell r="A42" t="str">
            <v>MONTH  ONLY Total allowable</v>
          </cell>
          <cell r="E42">
            <v>-2.068048523266043</v>
          </cell>
        </row>
        <row r="43">
          <cell r="A43" t="str">
            <v>MONTH ONLY  Total cost</v>
          </cell>
          <cell r="E43">
            <v>-0.61251911459839903</v>
          </cell>
        </row>
        <row r="44">
          <cell r="A44" t="str">
            <v>THIS MONTH ONLY  Gain / Loss</v>
          </cell>
          <cell r="E44">
            <v>-1.455529408667644</v>
          </cell>
        </row>
        <row r="45">
          <cell r="A45" t="str">
            <v>LAST MONTH ONLY  Gain / Loss</v>
          </cell>
          <cell r="E45">
            <v>-1</v>
          </cell>
        </row>
        <row r="46">
          <cell r="A46" t="str">
            <v xml:space="preserve"> </v>
          </cell>
        </row>
      </sheetData>
      <sheetData sheetId="8">
        <row r="7">
          <cell r="A7" t="str">
            <v>TOTAL WORK ON RATES</v>
          </cell>
          <cell r="B7">
            <v>244634731.89774999</v>
          </cell>
          <cell r="C7">
            <v>1</v>
          </cell>
          <cell r="D7">
            <v>2503723.9377499819</v>
          </cell>
          <cell r="E7">
            <v>242131007.96000001</v>
          </cell>
        </row>
        <row r="8">
          <cell r="A8" t="str">
            <v>Dayworks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</row>
        <row r="9">
          <cell r="A9" t="str">
            <v>P&amp;G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</row>
        <row r="10">
          <cell r="A10" t="str">
            <v>TOTAL WORK DONE</v>
          </cell>
          <cell r="B10">
            <v>244634731.89774999</v>
          </cell>
          <cell r="C10">
            <v>1</v>
          </cell>
          <cell r="D10">
            <v>2503723.9377499819</v>
          </cell>
          <cell r="E10">
            <v>242131007.96000001</v>
          </cell>
        </row>
        <row r="11">
          <cell r="A11" t="str">
            <v>Other claims(Acceleration, standing time,etc)</v>
          </cell>
        </row>
        <row r="12">
          <cell r="A12" t="str">
            <v>Materials on site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</row>
        <row r="13">
          <cell r="A13" t="str">
            <v>Pre-purchase</v>
          </cell>
          <cell r="B13">
            <v>82980551.799999997</v>
          </cell>
          <cell r="C13">
            <v>0</v>
          </cell>
          <cell r="D13">
            <v>0</v>
          </cell>
          <cell r="E13">
            <v>82980551.799999997</v>
          </cell>
        </row>
        <row r="14">
          <cell r="A14" t="str">
            <v>Escalation (Subcontractors)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</row>
        <row r="15">
          <cell r="A15" t="str">
            <v>Escalation (M &amp; R)</v>
          </cell>
        </row>
        <row r="16">
          <cell r="A16" t="str">
            <v>TOTAL ALLOWABLE</v>
          </cell>
          <cell r="B16">
            <v>327615283.69774997</v>
          </cell>
          <cell r="C16">
            <v>0.8</v>
          </cell>
          <cell r="D16">
            <v>2503723.9377500415</v>
          </cell>
          <cell r="E16">
            <v>325111559.75999993</v>
          </cell>
          <cell r="F16">
            <v>124125192.66</v>
          </cell>
          <cell r="G16">
            <v>22696947.109999999</v>
          </cell>
          <cell r="H16">
            <v>10341644.08</v>
          </cell>
          <cell r="I16">
            <v>141250450.47</v>
          </cell>
          <cell r="J16">
            <v>4799466</v>
          </cell>
          <cell r="K16">
            <v>1034719.75</v>
          </cell>
          <cell r="L16">
            <v>4917021.91</v>
          </cell>
          <cell r="M16">
            <v>7389910.6500000004</v>
          </cell>
          <cell r="N16">
            <v>2355593.46</v>
          </cell>
          <cell r="O16">
            <v>1752469.93</v>
          </cell>
          <cell r="P16">
            <v>1043342.53</v>
          </cell>
          <cell r="Q16">
            <v>3404801.21</v>
          </cell>
        </row>
        <row r="17">
          <cell r="A17" t="str">
            <v>Escalation underclaim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>Escalation overclaim  (negative)</v>
          </cell>
          <cell r="C18">
            <v>0</v>
          </cell>
          <cell r="D18">
            <v>0</v>
          </cell>
          <cell r="E18">
            <v>0</v>
          </cell>
        </row>
        <row r="19">
          <cell r="A19" t="str">
            <v>Pre-purchase recovery (negative)</v>
          </cell>
          <cell r="B19">
            <v>-82980551.799999997</v>
          </cell>
          <cell r="C19">
            <v>0</v>
          </cell>
          <cell r="D19">
            <v>0</v>
          </cell>
          <cell r="E19">
            <v>-82980551.799999997</v>
          </cell>
        </row>
        <row r="20">
          <cell r="A20" t="str">
            <v>Mos underclaim</v>
          </cell>
          <cell r="C20">
            <v>0</v>
          </cell>
          <cell r="D20">
            <v>0</v>
          </cell>
          <cell r="E20">
            <v>0</v>
          </cell>
        </row>
        <row r="21">
          <cell r="A21" t="str">
            <v>Mos overclaim  (negative)</v>
          </cell>
          <cell r="C21">
            <v>0</v>
          </cell>
          <cell r="D21">
            <v>0</v>
          </cell>
          <cell r="E21">
            <v>0</v>
          </cell>
        </row>
        <row r="22">
          <cell r="A22" t="str">
            <v>Pre-purchase underclaim</v>
          </cell>
          <cell r="C22">
            <v>0</v>
          </cell>
          <cell r="D22">
            <v>0</v>
          </cell>
          <cell r="E22">
            <v>0</v>
          </cell>
        </row>
        <row r="23">
          <cell r="A23" t="str">
            <v>Pre-purchase overclaim  (negative)</v>
          </cell>
          <cell r="C23">
            <v>0</v>
          </cell>
          <cell r="D23">
            <v>0</v>
          </cell>
          <cell r="E23">
            <v>0</v>
          </cell>
        </row>
        <row r="24">
          <cell r="A24" t="str">
            <v>P &amp; G Overclaim</v>
          </cell>
          <cell r="C24">
            <v>0</v>
          </cell>
          <cell r="D24">
            <v>0</v>
          </cell>
          <cell r="E24">
            <v>0</v>
          </cell>
        </row>
        <row r="25">
          <cell r="A25" t="str">
            <v>Work done underclaim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>Work done overclaim  (negative)</v>
          </cell>
          <cell r="C26">
            <v>0</v>
          </cell>
          <cell r="D26">
            <v>0</v>
          </cell>
          <cell r="E26">
            <v>0</v>
          </cell>
        </row>
        <row r="27">
          <cell r="A27" t="str">
            <v>TOTAL ADJUSTED ALLOWABLE</v>
          </cell>
          <cell r="B27">
            <v>244634731.89774996</v>
          </cell>
          <cell r="C27">
            <v>0.8</v>
          </cell>
          <cell r="D27">
            <v>2503723.9377500415</v>
          </cell>
          <cell r="E27">
            <v>242131007.96000001</v>
          </cell>
        </row>
        <row r="28">
          <cell r="A28" t="str">
            <v>Costs as per cost sheet</v>
          </cell>
          <cell r="E28">
            <v>236073082.79999998</v>
          </cell>
          <cell r="F28">
            <v>84786338.359999999</v>
          </cell>
          <cell r="G28">
            <v>21903634.890000001</v>
          </cell>
          <cell r="H28">
            <v>8977252.1799999997</v>
          </cell>
          <cell r="I28">
            <v>96736814.289999992</v>
          </cell>
          <cell r="J28">
            <v>2867181.48</v>
          </cell>
          <cell r="K28">
            <v>929010.69</v>
          </cell>
          <cell r="L28">
            <v>4894021.91</v>
          </cell>
          <cell r="M28">
            <v>7026762.4500000002</v>
          </cell>
          <cell r="N28">
            <v>2232549.9300000002</v>
          </cell>
          <cell r="O28">
            <v>1741126.71</v>
          </cell>
          <cell r="P28">
            <v>1024794.34</v>
          </cell>
          <cell r="Q28">
            <v>2953595.5700000003</v>
          </cell>
        </row>
        <row r="29">
          <cell r="A29" t="str">
            <v>AHB</v>
          </cell>
        </row>
        <row r="30">
          <cell r="A30" t="str">
            <v xml:space="preserve">Costs Overstated  </v>
          </cell>
        </row>
        <row r="31">
          <cell r="A31" t="str">
            <v>Contract  Discounts</v>
          </cell>
        </row>
        <row r="32">
          <cell r="A32" t="str">
            <v>Misallocations</v>
          </cell>
        </row>
        <row r="33">
          <cell r="A33" t="str">
            <v>P&amp;G cost reallocations</v>
          </cell>
        </row>
        <row r="34">
          <cell r="A34" t="str">
            <v>Residual value</v>
          </cell>
        </row>
        <row r="35">
          <cell r="A35" t="str">
            <v>Provisions</v>
          </cell>
          <cell r="E35">
            <v>6061626.6500000097</v>
          </cell>
        </row>
        <row r="36">
          <cell r="A36" t="str">
            <v>TOTAL ADJUSTED COSTS</v>
          </cell>
          <cell r="E36">
            <v>242134709.45000005</v>
          </cell>
        </row>
        <row r="37">
          <cell r="A37" t="str">
            <v>GAIN / LOSS</v>
          </cell>
          <cell r="B37">
            <v>2500022.4477499127</v>
          </cell>
          <cell r="E37">
            <v>-3700.4300000034273</v>
          </cell>
        </row>
        <row r="38">
          <cell r="A38" t="str">
            <v>LAST MONTH  Total allowable</v>
          </cell>
          <cell r="B38">
            <v>244634732</v>
          </cell>
          <cell r="E38">
            <v>242131008</v>
          </cell>
        </row>
        <row r="39">
          <cell r="A39" t="str">
            <v>LAST MONTH  Total cost</v>
          </cell>
          <cell r="B39">
            <v>242134709</v>
          </cell>
          <cell r="E39">
            <v>242134709</v>
          </cell>
        </row>
        <row r="40">
          <cell r="A40" t="str">
            <v>LAST MONTH  Gain / Loss</v>
          </cell>
          <cell r="B40">
            <v>2500023</v>
          </cell>
          <cell r="E40">
            <v>-3701</v>
          </cell>
        </row>
        <row r="41">
          <cell r="A41" t="str">
            <v>MONTH  ONLY Total allowable</v>
          </cell>
          <cell r="B41">
            <v>-0.10225003957748413</v>
          </cell>
          <cell r="E41">
            <v>-4.0000001899898052E-2</v>
          </cell>
        </row>
        <row r="42">
          <cell r="A42" t="str">
            <v>MONTH ONLY  Total cost</v>
          </cell>
          <cell r="B42">
            <v>0.45000004768371582</v>
          </cell>
          <cell r="E42">
            <v>0.45000000158324838</v>
          </cell>
        </row>
        <row r="43">
          <cell r="A43" t="str">
            <v>THIS MONTH ONLY  Gain / Loss</v>
          </cell>
          <cell r="B43">
            <v>-0.55225008726119995</v>
          </cell>
          <cell r="E43">
            <v>-0.49000000348314643</v>
          </cell>
        </row>
        <row r="44">
          <cell r="A44" t="str">
            <v>LAST MONTH ONLY Gain / Loss</v>
          </cell>
          <cell r="B44">
            <v>1</v>
          </cell>
          <cell r="E44">
            <v>0</v>
          </cell>
        </row>
        <row r="45">
          <cell r="A45" t="str">
            <v xml:space="preserve"> </v>
          </cell>
        </row>
      </sheetData>
      <sheetData sheetId="9">
        <row r="13">
          <cell r="K13">
            <v>829767.84000000358</v>
          </cell>
        </row>
        <row r="14">
          <cell r="K14">
            <v>793312.21999999881</v>
          </cell>
        </row>
        <row r="15">
          <cell r="K15">
            <v>571391.90000000037</v>
          </cell>
        </row>
        <row r="16">
          <cell r="K16">
            <v>835171.18000000715</v>
          </cell>
        </row>
        <row r="17">
          <cell r="K17">
            <v>363148.20000000019</v>
          </cell>
        </row>
        <row r="18">
          <cell r="K18">
            <v>1932284.52</v>
          </cell>
        </row>
        <row r="19">
          <cell r="K19">
            <v>109409.06000000006</v>
          </cell>
        </row>
        <row r="20">
          <cell r="K20">
            <v>23000.089999999851</v>
          </cell>
        </row>
        <row r="21">
          <cell r="K21">
            <v>451205.63999999966</v>
          </cell>
        </row>
        <row r="22">
          <cell r="K22">
            <v>123043.5299999998</v>
          </cell>
        </row>
        <row r="23">
          <cell r="K23">
            <v>18549.180000000051</v>
          </cell>
        </row>
        <row r="24">
          <cell r="K24">
            <v>11343.290000000037</v>
          </cell>
        </row>
        <row r="27">
          <cell r="K27">
            <v>-1245305.0663666632</v>
          </cell>
        </row>
        <row r="28">
          <cell r="K28">
            <v>6037447.4175294116</v>
          </cell>
        </row>
        <row r="29">
          <cell r="K29">
            <v>3208383.167000005</v>
          </cell>
        </row>
        <row r="30">
          <cell r="K30">
            <v>3921511.3025000002</v>
          </cell>
        </row>
        <row r="31">
          <cell r="K31">
            <v>6292751.3450980335</v>
          </cell>
        </row>
        <row r="32">
          <cell r="K32">
            <v>425902.64999999991</v>
          </cell>
        </row>
        <row r="33">
          <cell r="K33">
            <v>-0.80000000004656613</v>
          </cell>
        </row>
        <row r="34">
          <cell r="K34">
            <v>722242</v>
          </cell>
        </row>
        <row r="35">
          <cell r="K35">
            <v>192966.1799999997</v>
          </cell>
        </row>
        <row r="36">
          <cell r="K36">
            <v>21839.793333333451</v>
          </cell>
        </row>
        <row r="37">
          <cell r="K37">
            <v>624.29999999998836</v>
          </cell>
        </row>
        <row r="38">
          <cell r="K38">
            <v>1850.7744651961839</v>
          </cell>
        </row>
        <row r="39">
          <cell r="K39">
            <v>1947593.0519607868</v>
          </cell>
        </row>
        <row r="40">
          <cell r="K40">
            <v>1251143.3999999999</v>
          </cell>
        </row>
        <row r="41">
          <cell r="K41">
            <v>0.40999999991618097</v>
          </cell>
        </row>
        <row r="42">
          <cell r="K42">
            <v>-294824.38803921547</v>
          </cell>
        </row>
        <row r="43">
          <cell r="K43">
            <v>49468.859999999986</v>
          </cell>
        </row>
        <row r="44">
          <cell r="K44">
            <v>0.48999999999068677</v>
          </cell>
        </row>
        <row r="45">
          <cell r="K45">
            <v>229882.63</v>
          </cell>
        </row>
        <row r="46">
          <cell r="K46">
            <v>8.999999999650754E-2</v>
          </cell>
        </row>
        <row r="54">
          <cell r="H54">
            <v>423383964.82000005</v>
          </cell>
          <cell r="K54">
            <v>28832713.017480891</v>
          </cell>
        </row>
      </sheetData>
      <sheetData sheetId="10">
        <row r="42">
          <cell r="B42">
            <v>1999246.68</v>
          </cell>
        </row>
      </sheetData>
      <sheetData sheetId="11" refreshError="1"/>
      <sheetData sheetId="12">
        <row r="35">
          <cell r="M35">
            <v>14700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ter- a e (2)"/>
      <sheetName val="Painter- rebecca 19feb"/>
      <sheetName val="102- builder"/>
      <sheetName val="Painter- athol evans"/>
      <sheetName val="Rates"/>
      <sheetName val="time sheet"/>
      <sheetName val="Pay Slip - 23 July 2010"/>
      <sheetName val="Painter- a e"/>
      <sheetName val="Plasterer- rebecca"/>
      <sheetName val="Painter- rebecca"/>
    </sheetNames>
    <sheetDataSet>
      <sheetData sheetId="0"/>
      <sheetData sheetId="1"/>
      <sheetData sheetId="2"/>
      <sheetData sheetId="3"/>
      <sheetData sheetId="4"/>
      <sheetData sheetId="5">
        <row r="36">
          <cell r="L36">
            <v>80</v>
          </cell>
        </row>
        <row r="44">
          <cell r="L44">
            <v>0</v>
          </cell>
        </row>
        <row r="51">
          <cell r="L51">
            <v>0</v>
          </cell>
        </row>
        <row r="53">
          <cell r="L53">
            <v>0</v>
          </cell>
        </row>
        <row r="55">
          <cell r="L55">
            <v>80</v>
          </cell>
        </row>
        <row r="56">
          <cell r="L56">
            <v>0</v>
          </cell>
        </row>
        <row r="57">
          <cell r="L57">
            <v>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es"/>
      <sheetName val="Time sheet"/>
      <sheetName val="Company's Fortnight Budget"/>
      <sheetName val="UZ- Pay Slips "/>
      <sheetName val="Murambinda actual salaries"/>
      <sheetName val="Murambinda Zimre"/>
    </sheetNames>
    <sheetDataSet>
      <sheetData sheetId="0"/>
      <sheetData sheetId="1">
        <row r="74">
          <cell r="N74">
            <v>32</v>
          </cell>
        </row>
        <row r="92">
          <cell r="N92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N100">
            <v>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dex"/>
      <sheetName val="p &amp; g"/>
      <sheetName val="FD"/>
      <sheetName val="CFR"/>
      <sheetName val="BK"/>
      <sheetName val="MW"/>
      <sheetName val="RC"/>
      <sheetName val="JI"/>
      <sheetName val="PP"/>
      <sheetName val="GZ"/>
      <sheetName val="Pnt"/>
      <sheetName val="P"/>
      <sheetName val="Provisional Sums "/>
      <sheetName val="summary"/>
      <sheetName val="Constants"/>
      <sheetName val="Electrical-ACTUAL"/>
      <sheetName val="Schedule of Building Materials"/>
      <sheetName val="Basic Price list"/>
      <sheetName val="LABOUR RATES"/>
      <sheetName val="DEMOLISHING RATES"/>
      <sheetName val="EXCAVATIONS rates"/>
      <sheetName val="CONC DATA"/>
      <sheetName val="CONCRETE"/>
      <sheetName val="BWKrates"/>
      <sheetName val="formwork"/>
      <sheetName val="REBAR"/>
      <sheetName val="joinery &amp; ironmongery rates"/>
      <sheetName val="roof covers"/>
      <sheetName val="Plastering rates"/>
      <sheetName val="screeds rates"/>
      <sheetName val="PAINTING"/>
      <sheetName val="EARTHWORKS RATES"/>
      <sheetName val="Plant Hire"/>
      <sheetName val="Option 2 Bill"/>
      <sheetName val="Allowables-mat"/>
      <sheetName val="ROAD WORKS RATES"/>
      <sheetName val="SEWEAGE RET RATE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8">
          <cell r="I38">
            <v>1.8625576377708981</v>
          </cell>
        </row>
      </sheetData>
      <sheetData sheetId="20">
        <row r="105">
          <cell r="H105">
            <v>124.24936072239423</v>
          </cell>
        </row>
      </sheetData>
      <sheetData sheetId="21"/>
      <sheetData sheetId="22"/>
      <sheetData sheetId="23"/>
      <sheetData sheetId="24">
        <row r="35">
          <cell r="H35">
            <v>170</v>
          </cell>
        </row>
        <row r="44">
          <cell r="H44">
            <v>170</v>
          </cell>
        </row>
      </sheetData>
      <sheetData sheetId="25"/>
      <sheetData sheetId="26"/>
      <sheetData sheetId="27"/>
      <sheetData sheetId="28"/>
      <sheetData sheetId="29">
        <row r="83">
          <cell r="H83">
            <v>0</v>
          </cell>
        </row>
      </sheetData>
      <sheetData sheetId="30">
        <row r="43">
          <cell r="H43">
            <v>60.220493428276583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 &amp; R Invoice "/>
      <sheetName val="NSSA Invoice-ext"/>
      <sheetName val="NSSA Invoice -int"/>
      <sheetName val="NSSA Valuation"/>
      <sheetName val="NSSA Contract Report"/>
      <sheetName val="Nominated Subcontractors"/>
      <sheetName val="Domestic Subcontractors "/>
      <sheetName val="summary"/>
      <sheetName val="Subcontractors"/>
      <sheetName val="costs effects summary"/>
      <sheetName val="value effects"/>
      <sheetName val="P&amp;G Allowable"/>
      <sheetName val="P&amp;G CLAIM"/>
      <sheetName val="Tea &amp; soap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>
        <row r="1078">
          <cell r="AD1078">
            <v>7721667.0899999999</v>
          </cell>
        </row>
        <row r="1210">
          <cell r="X1210">
            <v>621111.80000000005</v>
          </cell>
        </row>
        <row r="1257">
          <cell r="AC1257">
            <v>13344344.640000002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oinery &amp; ironmongery rates (2)"/>
      <sheetName val="plastering rates"/>
      <sheetName val="screeds rates"/>
      <sheetName val="PAINTING"/>
      <sheetName val="Basic Price list"/>
      <sheetName val="roof covers"/>
      <sheetName val="joinery &amp; ironmongery rates"/>
      <sheetName val="EXCAVATIONS rates"/>
      <sheetName val="EARTHWORKS RATES"/>
      <sheetName val="Plant Hire"/>
      <sheetName val="Bill"/>
      <sheetName val="Allowables-mat"/>
      <sheetName val="BWKrates"/>
      <sheetName val="REBAR"/>
      <sheetName val="CONCRETE"/>
      <sheetName val="formwork"/>
      <sheetName val="LABOUR RATES"/>
      <sheetName val="CONC DATA"/>
      <sheetName val="ROAD WORKS RATES"/>
      <sheetName val="SEWEAGE RET RATES"/>
      <sheetName val="DEMOLISHING RATES"/>
      <sheetName val="Pay Slip"/>
      <sheetName val="Metal work"/>
      <sheetName val="Glaz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 &amp; R Invoice "/>
      <sheetName val="NSSA Invoice-ext"/>
      <sheetName val="NSSA Invoice -int"/>
      <sheetName val="NSSA Valuation"/>
      <sheetName val="NSSA Contract Report"/>
      <sheetName val="NSSA SubContract Report "/>
      <sheetName val="summary"/>
      <sheetName val="Subcontractors"/>
      <sheetName val="costs effects summary"/>
      <sheetName val="value effects"/>
      <sheetName val="P&amp;G Allowable"/>
      <sheetName val="P&amp;G CLAIM"/>
      <sheetName val="Material tests"/>
      <sheetName val="Tea &amp; soap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EE8CB-4127-4EEE-B08A-06BF1743BBE9}">
  <dimension ref="A1:F52"/>
  <sheetViews>
    <sheetView topLeftCell="A6" zoomScaleNormal="100" workbookViewId="0">
      <selection activeCell="B21" sqref="B21"/>
    </sheetView>
  </sheetViews>
  <sheetFormatPr defaultRowHeight="14.75" x14ac:dyDescent="0.75"/>
  <cols>
    <col min="1" max="1" width="6.86328125" customWidth="1"/>
    <col min="2" max="2" width="47.86328125" customWidth="1"/>
    <col min="3" max="3" width="11" customWidth="1"/>
    <col min="4" max="4" width="13.2265625" customWidth="1"/>
    <col min="5" max="5" width="14.2265625" customWidth="1"/>
    <col min="6" max="6" width="19.08984375" customWidth="1"/>
    <col min="9" max="9" width="8.86328125" customWidth="1"/>
  </cols>
  <sheetData>
    <row r="1" spans="1:6" x14ac:dyDescent="0.75">
      <c r="A1" s="4"/>
      <c r="B1" s="4"/>
      <c r="C1" s="7"/>
      <c r="D1" s="4" t="s">
        <v>241</v>
      </c>
      <c r="E1" s="4"/>
      <c r="F1" s="1"/>
    </row>
    <row r="2" spans="1:6" ht="18.5" x14ac:dyDescent="0.9">
      <c r="A2" s="5"/>
      <c r="B2" s="28" t="s">
        <v>269</v>
      </c>
      <c r="C2" s="8"/>
      <c r="D2" s="5"/>
      <c r="E2" s="5"/>
      <c r="F2" s="3"/>
    </row>
    <row r="3" spans="1:6" ht="18.5" x14ac:dyDescent="0.9">
      <c r="A3" s="5"/>
      <c r="B3" s="6" t="s">
        <v>242</v>
      </c>
      <c r="C3" s="8"/>
      <c r="D3" s="5"/>
      <c r="E3" s="5"/>
      <c r="F3" s="3"/>
    </row>
    <row r="4" spans="1:6" ht="18.5" x14ac:dyDescent="0.9">
      <c r="A4" s="5"/>
      <c r="B4" s="6"/>
      <c r="C4" s="8"/>
      <c r="D4" s="5"/>
      <c r="E4" s="5"/>
      <c r="F4" s="3"/>
    </row>
    <row r="5" spans="1:6" ht="18.5" x14ac:dyDescent="0.9">
      <c r="A5" s="28" t="s">
        <v>162</v>
      </c>
      <c r="B5" s="83" t="s">
        <v>246</v>
      </c>
      <c r="C5" s="83"/>
      <c r="D5" s="83"/>
      <c r="E5" s="83"/>
      <c r="F5" s="3"/>
    </row>
    <row r="6" spans="1:6" x14ac:dyDescent="0.75">
      <c r="E6" s="4"/>
      <c r="F6" s="1"/>
    </row>
    <row r="7" spans="1:6" ht="31.2" customHeight="1" x14ac:dyDescent="0.75">
      <c r="A7" s="9" t="s">
        <v>39</v>
      </c>
      <c r="B7" s="12" t="s">
        <v>40</v>
      </c>
      <c r="C7" s="40" t="s">
        <v>28</v>
      </c>
      <c r="D7" s="84" t="s">
        <v>38</v>
      </c>
      <c r="E7" s="87" t="s">
        <v>263</v>
      </c>
      <c r="F7" s="87" t="s">
        <v>264</v>
      </c>
    </row>
    <row r="8" spans="1:6" x14ac:dyDescent="0.75">
      <c r="A8" s="15">
        <v>1</v>
      </c>
      <c r="B8" s="15" t="s">
        <v>122</v>
      </c>
      <c r="C8" s="44">
        <v>160</v>
      </c>
      <c r="D8" s="85" t="s">
        <v>10</v>
      </c>
      <c r="E8" s="9"/>
      <c r="F8" s="88"/>
    </row>
    <row r="9" spans="1:6" x14ac:dyDescent="0.75">
      <c r="A9" s="15">
        <v>2</v>
      </c>
      <c r="B9" s="15" t="s">
        <v>62</v>
      </c>
      <c r="C9" s="44">
        <v>30</v>
      </c>
      <c r="D9" s="85" t="s">
        <v>63</v>
      </c>
      <c r="E9" s="9"/>
      <c r="F9" s="88"/>
    </row>
    <row r="10" spans="1:6" x14ac:dyDescent="0.75">
      <c r="A10" s="15">
        <v>3</v>
      </c>
      <c r="B10" s="15" t="s">
        <v>133</v>
      </c>
      <c r="C10" s="44">
        <v>20</v>
      </c>
      <c r="D10" s="85" t="s">
        <v>63</v>
      </c>
      <c r="E10" s="9"/>
      <c r="F10" s="88"/>
    </row>
    <row r="11" spans="1:6" x14ac:dyDescent="0.75">
      <c r="A11" s="15">
        <v>4</v>
      </c>
      <c r="B11" s="15" t="s">
        <v>64</v>
      </c>
      <c r="C11" s="44">
        <v>30</v>
      </c>
      <c r="D11" s="85" t="s">
        <v>63</v>
      </c>
      <c r="E11" s="9"/>
      <c r="F11" s="88"/>
    </row>
    <row r="12" spans="1:6" x14ac:dyDescent="0.75">
      <c r="A12" s="15">
        <v>5</v>
      </c>
      <c r="B12" s="15" t="s">
        <v>273</v>
      </c>
      <c r="C12" s="44">
        <v>8</v>
      </c>
      <c r="D12" s="85" t="s">
        <v>9</v>
      </c>
      <c r="E12" s="9"/>
      <c r="F12" s="88"/>
    </row>
    <row r="13" spans="1:6" x14ac:dyDescent="0.75">
      <c r="A13" s="15">
        <v>6</v>
      </c>
      <c r="B13" s="15" t="s">
        <v>274</v>
      </c>
      <c r="C13" s="44">
        <v>10</v>
      </c>
      <c r="D13" s="85" t="s">
        <v>9</v>
      </c>
      <c r="E13" s="9"/>
      <c r="F13" s="88"/>
    </row>
    <row r="14" spans="1:6" x14ac:dyDescent="0.75">
      <c r="A14" s="15">
        <v>7</v>
      </c>
      <c r="B14" s="15" t="s">
        <v>272</v>
      </c>
      <c r="C14" s="44">
        <v>3</v>
      </c>
      <c r="D14" s="85" t="s">
        <v>9</v>
      </c>
      <c r="E14" s="9"/>
      <c r="F14" s="88"/>
    </row>
    <row r="15" spans="1:6" x14ac:dyDescent="0.75">
      <c r="A15" s="15">
        <v>8</v>
      </c>
      <c r="B15" s="9" t="s">
        <v>275</v>
      </c>
      <c r="C15" s="45">
        <v>3</v>
      </c>
      <c r="D15" s="86" t="s">
        <v>9</v>
      </c>
      <c r="E15" s="9"/>
      <c r="F15" s="88"/>
    </row>
    <row r="16" spans="1:6" x14ac:dyDescent="0.75">
      <c r="A16" s="15">
        <v>9</v>
      </c>
      <c r="B16" s="9" t="s">
        <v>30</v>
      </c>
      <c r="C16" s="45">
        <v>1</v>
      </c>
      <c r="D16" s="86" t="s">
        <v>9</v>
      </c>
      <c r="E16" s="9"/>
      <c r="F16" s="88"/>
    </row>
    <row r="17" spans="1:6" x14ac:dyDescent="0.75">
      <c r="A17" s="15">
        <v>10</v>
      </c>
      <c r="B17" s="9" t="s">
        <v>31</v>
      </c>
      <c r="C17" s="45">
        <v>2</v>
      </c>
      <c r="D17" s="86" t="s">
        <v>8</v>
      </c>
      <c r="E17" s="9"/>
      <c r="F17" s="88"/>
    </row>
    <row r="18" spans="1:6" x14ac:dyDescent="0.75">
      <c r="A18" s="15">
        <v>11</v>
      </c>
      <c r="B18" s="10" t="s">
        <v>123</v>
      </c>
      <c r="C18" s="45">
        <v>6</v>
      </c>
      <c r="D18" s="86" t="s">
        <v>130</v>
      </c>
      <c r="E18" s="9"/>
      <c r="F18" s="88"/>
    </row>
    <row r="19" spans="1:6" x14ac:dyDescent="0.75">
      <c r="A19" s="15">
        <v>12</v>
      </c>
      <c r="B19" s="14" t="s">
        <v>124</v>
      </c>
      <c r="C19" s="45">
        <v>1</v>
      </c>
      <c r="D19" s="86" t="s">
        <v>29</v>
      </c>
      <c r="E19" s="9"/>
      <c r="F19" s="88"/>
    </row>
    <row r="20" spans="1:6" x14ac:dyDescent="0.75">
      <c r="A20" s="15">
        <v>13</v>
      </c>
      <c r="B20" s="10" t="s">
        <v>32</v>
      </c>
      <c r="C20" s="45">
        <v>24</v>
      </c>
      <c r="D20" s="86" t="s">
        <v>26</v>
      </c>
      <c r="E20" s="9"/>
      <c r="F20" s="88"/>
    </row>
    <row r="21" spans="1:6" x14ac:dyDescent="0.75">
      <c r="A21" s="15">
        <v>14</v>
      </c>
      <c r="B21" s="10" t="s">
        <v>125</v>
      </c>
      <c r="C21" s="45">
        <v>2</v>
      </c>
      <c r="D21" s="86" t="s">
        <v>131</v>
      </c>
      <c r="E21" s="9"/>
      <c r="F21" s="88"/>
    </row>
    <row r="33" spans="1:6" x14ac:dyDescent="0.75">
      <c r="A33" s="18"/>
      <c r="B33" s="18"/>
      <c r="C33" s="43"/>
      <c r="D33" s="19"/>
      <c r="E33" s="9"/>
      <c r="F33" s="88"/>
    </row>
    <row r="34" spans="1:6" ht="18" customHeight="1" x14ac:dyDescent="0.75">
      <c r="A34" s="96"/>
      <c r="B34" s="97" t="s">
        <v>265</v>
      </c>
      <c r="C34" s="97"/>
      <c r="D34" s="97"/>
      <c r="E34" s="97"/>
      <c r="F34" s="98"/>
    </row>
    <row r="35" spans="1:6" x14ac:dyDescent="0.75">
      <c r="A35" s="96"/>
      <c r="B35" s="97" t="s">
        <v>266</v>
      </c>
      <c r="C35" s="97"/>
      <c r="D35" s="97"/>
      <c r="E35" s="97"/>
      <c r="F35" s="98"/>
    </row>
    <row r="36" spans="1:6" x14ac:dyDescent="0.75">
      <c r="A36" s="96"/>
      <c r="B36" s="97"/>
      <c r="C36" s="97"/>
      <c r="D36" s="97"/>
      <c r="E36" s="97"/>
      <c r="F36" s="98"/>
    </row>
    <row r="37" spans="1:6" x14ac:dyDescent="0.75">
      <c r="A37" s="88"/>
      <c r="B37" s="98" t="s">
        <v>267</v>
      </c>
      <c r="C37" s="99"/>
      <c r="D37" s="98"/>
      <c r="E37" s="98"/>
      <c r="F37" s="98"/>
    </row>
    <row r="38" spans="1:6" x14ac:dyDescent="0.75">
      <c r="A38" s="1"/>
      <c r="B38" s="1"/>
      <c r="C38" s="2"/>
      <c r="D38" s="1"/>
      <c r="E38" s="1"/>
      <c r="F38" s="1"/>
    </row>
    <row r="39" spans="1:6" x14ac:dyDescent="0.75">
      <c r="A39" s="1"/>
      <c r="B39" s="1"/>
      <c r="C39" s="2"/>
      <c r="D39" s="1"/>
      <c r="E39" s="1"/>
      <c r="F39" s="1"/>
    </row>
    <row r="40" spans="1:6" x14ac:dyDescent="0.75">
      <c r="A40" s="1"/>
      <c r="B40" s="1"/>
      <c r="C40" s="2"/>
      <c r="D40" s="1"/>
      <c r="E40" s="1"/>
      <c r="F40" s="1"/>
    </row>
    <row r="41" spans="1:6" x14ac:dyDescent="0.75">
      <c r="A41" s="1"/>
      <c r="B41" s="1"/>
      <c r="C41" s="2"/>
      <c r="D41" s="1"/>
      <c r="E41" s="1"/>
      <c r="F41" s="1"/>
    </row>
    <row r="42" spans="1:6" x14ac:dyDescent="0.75">
      <c r="A42" s="1"/>
      <c r="B42" s="1"/>
      <c r="C42" s="2"/>
      <c r="D42" s="1"/>
      <c r="E42" s="1"/>
      <c r="F42" s="1"/>
    </row>
    <row r="43" spans="1:6" x14ac:dyDescent="0.75">
      <c r="A43" s="1"/>
      <c r="B43" s="1"/>
      <c r="C43" s="2"/>
      <c r="D43" s="1"/>
      <c r="E43" s="1"/>
      <c r="F43" s="1"/>
    </row>
    <row r="44" spans="1:6" x14ac:dyDescent="0.75">
      <c r="A44" s="1"/>
      <c r="B44" s="1"/>
      <c r="C44" s="2"/>
      <c r="D44" s="1"/>
      <c r="E44" s="1"/>
      <c r="F44" s="1"/>
    </row>
    <row r="45" spans="1:6" x14ac:dyDescent="0.75">
      <c r="A45" s="1"/>
      <c r="B45" s="1"/>
      <c r="C45" s="2"/>
      <c r="D45" s="1"/>
      <c r="E45" s="1"/>
      <c r="F45" s="1"/>
    </row>
    <row r="46" spans="1:6" x14ac:dyDescent="0.75">
      <c r="A46" s="1"/>
      <c r="B46" s="1"/>
      <c r="C46" s="2"/>
      <c r="D46" s="1"/>
      <c r="E46" s="1"/>
      <c r="F46" s="1"/>
    </row>
    <row r="47" spans="1:6" x14ac:dyDescent="0.75">
      <c r="A47" s="1"/>
      <c r="B47" s="1"/>
      <c r="C47" s="2"/>
      <c r="D47" s="1"/>
      <c r="E47" s="1"/>
      <c r="F47" s="1"/>
    </row>
    <row r="48" spans="1:6" x14ac:dyDescent="0.75">
      <c r="A48" s="1"/>
      <c r="B48" s="1"/>
      <c r="C48" s="2"/>
      <c r="D48" s="1"/>
      <c r="E48" s="1"/>
      <c r="F48" s="1"/>
    </row>
    <row r="49" spans="1:6" x14ac:dyDescent="0.75">
      <c r="A49" s="1"/>
      <c r="B49" s="1"/>
      <c r="C49" s="2"/>
      <c r="D49" s="1"/>
      <c r="E49" s="1"/>
      <c r="F49" s="1"/>
    </row>
    <row r="50" spans="1:6" x14ac:dyDescent="0.75">
      <c r="A50" s="1"/>
      <c r="B50" s="1"/>
      <c r="C50" s="2"/>
      <c r="D50" s="1"/>
      <c r="E50" s="1"/>
      <c r="F50" s="1"/>
    </row>
    <row r="51" spans="1:6" x14ac:dyDescent="0.75">
      <c r="A51" s="1"/>
      <c r="B51" s="1"/>
      <c r="C51" s="2"/>
      <c r="D51" s="1"/>
      <c r="E51" s="1"/>
      <c r="F51" s="1"/>
    </row>
    <row r="52" spans="1:6" x14ac:dyDescent="0.75">
      <c r="A52" s="1"/>
      <c r="B52" s="1"/>
      <c r="C52" s="2"/>
      <c r="D52" s="1"/>
      <c r="E52" s="1"/>
      <c r="F52" s="1"/>
    </row>
  </sheetData>
  <pageMargins left="0.7" right="0.7" top="0.75" bottom="0.75" header="0.3" footer="0.3"/>
  <pageSetup paperSize="9" scale="95" orientation="portrait" r:id="rId1"/>
  <colBreaks count="1" manualBreakCount="1">
    <brk id="4" max="253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51B99-B923-48FB-ACDF-4DDA65E39E31}">
  <sheetPr>
    <pageSetUpPr fitToPage="1"/>
  </sheetPr>
  <dimension ref="A1"/>
  <sheetViews>
    <sheetView topLeftCell="A64" zoomScale="70" zoomScaleNormal="70" workbookViewId="0">
      <selection activeCell="AH137" sqref="AH137"/>
    </sheetView>
  </sheetViews>
  <sheetFormatPr defaultColWidth="8.86328125" defaultRowHeight="13" x14ac:dyDescent="0.6"/>
  <cols>
    <col min="1" max="16384" width="8.86328125" style="145"/>
  </cols>
  <sheetData/>
  <pageMargins left="0.7" right="0.7" top="0.75" bottom="0.75" header="0.3" footer="0.3"/>
  <pageSetup scale="3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2E683-B0B8-472B-90A1-A3974B6FAE23}">
  <dimension ref="A1"/>
  <sheetViews>
    <sheetView topLeftCell="C19" workbookViewId="0">
      <selection activeCell="C41" sqref="A41:XFD47"/>
    </sheetView>
  </sheetViews>
  <sheetFormatPr defaultColWidth="8.86328125" defaultRowHeight="13" x14ac:dyDescent="0.6"/>
  <cols>
    <col min="1" max="16384" width="8.86328125" style="145"/>
  </cols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8B571-FE48-4E59-8D5E-5C85AF3CE47D}">
  <dimension ref="A1:AF499"/>
  <sheetViews>
    <sheetView view="pageLayout" topLeftCell="A168" zoomScaleNormal="75" workbookViewId="0">
      <selection activeCell="C424" sqref="C424"/>
    </sheetView>
  </sheetViews>
  <sheetFormatPr defaultRowHeight="14.75" x14ac:dyDescent="0.75"/>
  <cols>
    <col min="1" max="1" width="4" style="145" customWidth="1"/>
    <col min="2" max="2" width="10.08984375" style="146" customWidth="1"/>
    <col min="3" max="3" width="8.86328125" style="147" customWidth="1"/>
    <col min="4" max="4" width="42" style="145" customWidth="1"/>
    <col min="5" max="5" width="29" style="145" hidden="1" customWidth="1"/>
    <col min="6" max="6" width="9.31640625" style="145" customWidth="1"/>
    <col min="7" max="7" width="6.6796875" style="145" customWidth="1"/>
    <col min="8" max="8" width="16.453125" style="145" customWidth="1"/>
    <col min="9" max="9" width="9.31640625" style="145" bestFit="1" customWidth="1"/>
    <col min="10" max="10" width="8.86328125" style="145"/>
    <col min="11" max="11" width="12.08984375" style="145" bestFit="1" customWidth="1"/>
    <col min="12" max="12" width="16.54296875" style="145" customWidth="1"/>
    <col min="13" max="13" width="46" style="145" customWidth="1"/>
    <col min="14" max="14" width="12.08984375" style="145" customWidth="1"/>
    <col min="15" max="22" width="8.86328125" style="145"/>
    <col min="23" max="23" width="10" style="145" bestFit="1" customWidth="1"/>
    <col min="24" max="257" width="8.86328125" style="145"/>
    <col min="258" max="258" width="4" style="145" customWidth="1"/>
    <col min="259" max="259" width="9.453125" style="145" bestFit="1" customWidth="1"/>
    <col min="260" max="260" width="10.54296875" style="145" customWidth="1"/>
    <col min="261" max="261" width="45.86328125" style="145" customWidth="1"/>
    <col min="262" max="262" width="12.31640625" style="145" customWidth="1"/>
    <col min="263" max="263" width="0.86328125" style="145" customWidth="1"/>
    <col min="264" max="264" width="9.453125" style="145" bestFit="1" customWidth="1"/>
    <col min="265" max="266" width="8.86328125" style="145"/>
    <col min="267" max="267" width="12.08984375" style="145" bestFit="1" customWidth="1"/>
    <col min="268" max="268" width="16.54296875" style="145" customWidth="1"/>
    <col min="269" max="269" width="8.86328125" style="145"/>
    <col min="270" max="270" width="12.08984375" style="145" customWidth="1"/>
    <col min="271" max="278" width="8.86328125" style="145"/>
    <col min="279" max="279" width="10" style="145" bestFit="1" customWidth="1"/>
    <col min="280" max="513" width="8.86328125" style="145"/>
    <col min="514" max="514" width="4" style="145" customWidth="1"/>
    <col min="515" max="515" width="9.453125" style="145" bestFit="1" customWidth="1"/>
    <col min="516" max="516" width="10.54296875" style="145" customWidth="1"/>
    <col min="517" max="517" width="45.86328125" style="145" customWidth="1"/>
    <col min="518" max="518" width="12.31640625" style="145" customWidth="1"/>
    <col min="519" max="519" width="0.86328125" style="145" customWidth="1"/>
    <col min="520" max="520" width="9.453125" style="145" bestFit="1" customWidth="1"/>
    <col min="521" max="522" width="8.86328125" style="145"/>
    <col min="523" max="523" width="12.08984375" style="145" bestFit="1" customWidth="1"/>
    <col min="524" max="524" width="16.54296875" style="145" customWidth="1"/>
    <col min="525" max="525" width="8.86328125" style="145"/>
    <col min="526" max="526" width="12.08984375" style="145" customWidth="1"/>
    <col min="527" max="534" width="8.86328125" style="145"/>
    <col min="535" max="535" width="10" style="145" bestFit="1" customWidth="1"/>
    <col min="536" max="769" width="8.86328125" style="145"/>
    <col min="770" max="770" width="4" style="145" customWidth="1"/>
    <col min="771" max="771" width="9.453125" style="145" bestFit="1" customWidth="1"/>
    <col min="772" max="772" width="10.54296875" style="145" customWidth="1"/>
    <col min="773" max="773" width="45.86328125" style="145" customWidth="1"/>
    <col min="774" max="774" width="12.31640625" style="145" customWidth="1"/>
    <col min="775" max="775" width="0.86328125" style="145" customWidth="1"/>
    <col min="776" max="776" width="9.453125" style="145" bestFit="1" customWidth="1"/>
    <col min="777" max="778" width="8.86328125" style="145"/>
    <col min="779" max="779" width="12.08984375" style="145" bestFit="1" customWidth="1"/>
    <col min="780" max="780" width="16.54296875" style="145" customWidth="1"/>
    <col min="781" max="781" width="8.86328125" style="145"/>
    <col min="782" max="782" width="12.08984375" style="145" customWidth="1"/>
    <col min="783" max="790" width="8.86328125" style="145"/>
    <col min="791" max="791" width="10" style="145" bestFit="1" customWidth="1"/>
    <col min="792" max="1025" width="8.86328125" style="145"/>
    <col min="1026" max="1026" width="4" style="145" customWidth="1"/>
    <col min="1027" max="1027" width="9.453125" style="145" bestFit="1" customWidth="1"/>
    <col min="1028" max="1028" width="10.54296875" style="145" customWidth="1"/>
    <col min="1029" max="1029" width="45.86328125" style="145" customWidth="1"/>
    <col min="1030" max="1030" width="12.31640625" style="145" customWidth="1"/>
    <col min="1031" max="1031" width="0.86328125" style="145" customWidth="1"/>
    <col min="1032" max="1032" width="9.453125" style="145" bestFit="1" customWidth="1"/>
    <col min="1033" max="1034" width="8.86328125" style="145"/>
    <col min="1035" max="1035" width="12.08984375" style="145" bestFit="1" customWidth="1"/>
    <col min="1036" max="1036" width="16.54296875" style="145" customWidth="1"/>
    <col min="1037" max="1037" width="8.86328125" style="145"/>
    <col min="1038" max="1038" width="12.08984375" style="145" customWidth="1"/>
    <col min="1039" max="1046" width="8.86328125" style="145"/>
    <col min="1047" max="1047" width="10" style="145" bestFit="1" customWidth="1"/>
    <col min="1048" max="1281" width="8.86328125" style="145"/>
    <col min="1282" max="1282" width="4" style="145" customWidth="1"/>
    <col min="1283" max="1283" width="9.453125" style="145" bestFit="1" customWidth="1"/>
    <col min="1284" max="1284" width="10.54296875" style="145" customWidth="1"/>
    <col min="1285" max="1285" width="45.86328125" style="145" customWidth="1"/>
    <col min="1286" max="1286" width="12.31640625" style="145" customWidth="1"/>
    <col min="1287" max="1287" width="0.86328125" style="145" customWidth="1"/>
    <col min="1288" max="1288" width="9.453125" style="145" bestFit="1" customWidth="1"/>
    <col min="1289" max="1290" width="8.86328125" style="145"/>
    <col min="1291" max="1291" width="12.08984375" style="145" bestFit="1" customWidth="1"/>
    <col min="1292" max="1292" width="16.54296875" style="145" customWidth="1"/>
    <col min="1293" max="1293" width="8.86328125" style="145"/>
    <col min="1294" max="1294" width="12.08984375" style="145" customWidth="1"/>
    <col min="1295" max="1302" width="8.86328125" style="145"/>
    <col min="1303" max="1303" width="10" style="145" bestFit="1" customWidth="1"/>
    <col min="1304" max="1537" width="8.86328125" style="145"/>
    <col min="1538" max="1538" width="4" style="145" customWidth="1"/>
    <col min="1539" max="1539" width="9.453125" style="145" bestFit="1" customWidth="1"/>
    <col min="1540" max="1540" width="10.54296875" style="145" customWidth="1"/>
    <col min="1541" max="1541" width="45.86328125" style="145" customWidth="1"/>
    <col min="1542" max="1542" width="12.31640625" style="145" customWidth="1"/>
    <col min="1543" max="1543" width="0.86328125" style="145" customWidth="1"/>
    <col min="1544" max="1544" width="9.453125" style="145" bestFit="1" customWidth="1"/>
    <col min="1545" max="1546" width="8.86328125" style="145"/>
    <col min="1547" max="1547" width="12.08984375" style="145" bestFit="1" customWidth="1"/>
    <col min="1548" max="1548" width="16.54296875" style="145" customWidth="1"/>
    <col min="1549" max="1549" width="8.86328125" style="145"/>
    <col min="1550" max="1550" width="12.08984375" style="145" customWidth="1"/>
    <col min="1551" max="1558" width="8.86328125" style="145"/>
    <col min="1559" max="1559" width="10" style="145" bestFit="1" customWidth="1"/>
    <col min="1560" max="1793" width="8.86328125" style="145"/>
    <col min="1794" max="1794" width="4" style="145" customWidth="1"/>
    <col min="1795" max="1795" width="9.453125" style="145" bestFit="1" customWidth="1"/>
    <col min="1796" max="1796" width="10.54296875" style="145" customWidth="1"/>
    <col min="1797" max="1797" width="45.86328125" style="145" customWidth="1"/>
    <col min="1798" max="1798" width="12.31640625" style="145" customWidth="1"/>
    <col min="1799" max="1799" width="0.86328125" style="145" customWidth="1"/>
    <col min="1800" max="1800" width="9.453125" style="145" bestFit="1" customWidth="1"/>
    <col min="1801" max="1802" width="8.86328125" style="145"/>
    <col min="1803" max="1803" width="12.08984375" style="145" bestFit="1" customWidth="1"/>
    <col min="1804" max="1804" width="16.54296875" style="145" customWidth="1"/>
    <col min="1805" max="1805" width="8.86328125" style="145"/>
    <col min="1806" max="1806" width="12.08984375" style="145" customWidth="1"/>
    <col min="1807" max="1814" width="8.86328125" style="145"/>
    <col min="1815" max="1815" width="10" style="145" bestFit="1" customWidth="1"/>
    <col min="1816" max="2049" width="8.86328125" style="145"/>
    <col min="2050" max="2050" width="4" style="145" customWidth="1"/>
    <col min="2051" max="2051" width="9.453125" style="145" bestFit="1" customWidth="1"/>
    <col min="2052" max="2052" width="10.54296875" style="145" customWidth="1"/>
    <col min="2053" max="2053" width="45.86328125" style="145" customWidth="1"/>
    <col min="2054" max="2054" width="12.31640625" style="145" customWidth="1"/>
    <col min="2055" max="2055" width="0.86328125" style="145" customWidth="1"/>
    <col min="2056" max="2056" width="9.453125" style="145" bestFit="1" customWidth="1"/>
    <col min="2057" max="2058" width="8.86328125" style="145"/>
    <col min="2059" max="2059" width="12.08984375" style="145" bestFit="1" customWidth="1"/>
    <col min="2060" max="2060" width="16.54296875" style="145" customWidth="1"/>
    <col min="2061" max="2061" width="8.86328125" style="145"/>
    <col min="2062" max="2062" width="12.08984375" style="145" customWidth="1"/>
    <col min="2063" max="2070" width="8.86328125" style="145"/>
    <col min="2071" max="2071" width="10" style="145" bestFit="1" customWidth="1"/>
    <col min="2072" max="2305" width="8.86328125" style="145"/>
    <col min="2306" max="2306" width="4" style="145" customWidth="1"/>
    <col min="2307" max="2307" width="9.453125" style="145" bestFit="1" customWidth="1"/>
    <col min="2308" max="2308" width="10.54296875" style="145" customWidth="1"/>
    <col min="2309" max="2309" width="45.86328125" style="145" customWidth="1"/>
    <col min="2310" max="2310" width="12.31640625" style="145" customWidth="1"/>
    <col min="2311" max="2311" width="0.86328125" style="145" customWidth="1"/>
    <col min="2312" max="2312" width="9.453125" style="145" bestFit="1" customWidth="1"/>
    <col min="2313" max="2314" width="8.86328125" style="145"/>
    <col min="2315" max="2315" width="12.08984375" style="145" bestFit="1" customWidth="1"/>
    <col min="2316" max="2316" width="16.54296875" style="145" customWidth="1"/>
    <col min="2317" max="2317" width="8.86328125" style="145"/>
    <col min="2318" max="2318" width="12.08984375" style="145" customWidth="1"/>
    <col min="2319" max="2326" width="8.86328125" style="145"/>
    <col min="2327" max="2327" width="10" style="145" bestFit="1" customWidth="1"/>
    <col min="2328" max="2561" width="8.86328125" style="145"/>
    <col min="2562" max="2562" width="4" style="145" customWidth="1"/>
    <col min="2563" max="2563" width="9.453125" style="145" bestFit="1" customWidth="1"/>
    <col min="2564" max="2564" width="10.54296875" style="145" customWidth="1"/>
    <col min="2565" max="2565" width="45.86328125" style="145" customWidth="1"/>
    <col min="2566" max="2566" width="12.31640625" style="145" customWidth="1"/>
    <col min="2567" max="2567" width="0.86328125" style="145" customWidth="1"/>
    <col min="2568" max="2568" width="9.453125" style="145" bestFit="1" customWidth="1"/>
    <col min="2569" max="2570" width="8.86328125" style="145"/>
    <col min="2571" max="2571" width="12.08984375" style="145" bestFit="1" customWidth="1"/>
    <col min="2572" max="2572" width="16.54296875" style="145" customWidth="1"/>
    <col min="2573" max="2573" width="8.86328125" style="145"/>
    <col min="2574" max="2574" width="12.08984375" style="145" customWidth="1"/>
    <col min="2575" max="2582" width="8.86328125" style="145"/>
    <col min="2583" max="2583" width="10" style="145" bestFit="1" customWidth="1"/>
    <col min="2584" max="2817" width="8.86328125" style="145"/>
    <col min="2818" max="2818" width="4" style="145" customWidth="1"/>
    <col min="2819" max="2819" width="9.453125" style="145" bestFit="1" customWidth="1"/>
    <col min="2820" max="2820" width="10.54296875" style="145" customWidth="1"/>
    <col min="2821" max="2821" width="45.86328125" style="145" customWidth="1"/>
    <col min="2822" max="2822" width="12.31640625" style="145" customWidth="1"/>
    <col min="2823" max="2823" width="0.86328125" style="145" customWidth="1"/>
    <col min="2824" max="2824" width="9.453125" style="145" bestFit="1" customWidth="1"/>
    <col min="2825" max="2826" width="8.86328125" style="145"/>
    <col min="2827" max="2827" width="12.08984375" style="145" bestFit="1" customWidth="1"/>
    <col min="2828" max="2828" width="16.54296875" style="145" customWidth="1"/>
    <col min="2829" max="2829" width="8.86328125" style="145"/>
    <col min="2830" max="2830" width="12.08984375" style="145" customWidth="1"/>
    <col min="2831" max="2838" width="8.86328125" style="145"/>
    <col min="2839" max="2839" width="10" style="145" bestFit="1" customWidth="1"/>
    <col min="2840" max="3073" width="8.86328125" style="145"/>
    <col min="3074" max="3074" width="4" style="145" customWidth="1"/>
    <col min="3075" max="3075" width="9.453125" style="145" bestFit="1" customWidth="1"/>
    <col min="3076" max="3076" width="10.54296875" style="145" customWidth="1"/>
    <col min="3077" max="3077" width="45.86328125" style="145" customWidth="1"/>
    <col min="3078" max="3078" width="12.31640625" style="145" customWidth="1"/>
    <col min="3079" max="3079" width="0.86328125" style="145" customWidth="1"/>
    <col min="3080" max="3080" width="9.453125" style="145" bestFit="1" customWidth="1"/>
    <col min="3081" max="3082" width="8.86328125" style="145"/>
    <col min="3083" max="3083" width="12.08984375" style="145" bestFit="1" customWidth="1"/>
    <col min="3084" max="3084" width="16.54296875" style="145" customWidth="1"/>
    <col min="3085" max="3085" width="8.86328125" style="145"/>
    <col min="3086" max="3086" width="12.08984375" style="145" customWidth="1"/>
    <col min="3087" max="3094" width="8.86328125" style="145"/>
    <col min="3095" max="3095" width="10" style="145" bestFit="1" customWidth="1"/>
    <col min="3096" max="3329" width="8.86328125" style="145"/>
    <col min="3330" max="3330" width="4" style="145" customWidth="1"/>
    <col min="3331" max="3331" width="9.453125" style="145" bestFit="1" customWidth="1"/>
    <col min="3332" max="3332" width="10.54296875" style="145" customWidth="1"/>
    <col min="3333" max="3333" width="45.86328125" style="145" customWidth="1"/>
    <col min="3334" max="3334" width="12.31640625" style="145" customWidth="1"/>
    <col min="3335" max="3335" width="0.86328125" style="145" customWidth="1"/>
    <col min="3336" max="3336" width="9.453125" style="145" bestFit="1" customWidth="1"/>
    <col min="3337" max="3338" width="8.86328125" style="145"/>
    <col min="3339" max="3339" width="12.08984375" style="145" bestFit="1" customWidth="1"/>
    <col min="3340" max="3340" width="16.54296875" style="145" customWidth="1"/>
    <col min="3341" max="3341" width="8.86328125" style="145"/>
    <col min="3342" max="3342" width="12.08984375" style="145" customWidth="1"/>
    <col min="3343" max="3350" width="8.86328125" style="145"/>
    <col min="3351" max="3351" width="10" style="145" bestFit="1" customWidth="1"/>
    <col min="3352" max="3585" width="8.86328125" style="145"/>
    <col min="3586" max="3586" width="4" style="145" customWidth="1"/>
    <col min="3587" max="3587" width="9.453125" style="145" bestFit="1" customWidth="1"/>
    <col min="3588" max="3588" width="10.54296875" style="145" customWidth="1"/>
    <col min="3589" max="3589" width="45.86328125" style="145" customWidth="1"/>
    <col min="3590" max="3590" width="12.31640625" style="145" customWidth="1"/>
    <col min="3591" max="3591" width="0.86328125" style="145" customWidth="1"/>
    <col min="3592" max="3592" width="9.453125" style="145" bestFit="1" customWidth="1"/>
    <col min="3593" max="3594" width="8.86328125" style="145"/>
    <col min="3595" max="3595" width="12.08984375" style="145" bestFit="1" customWidth="1"/>
    <col min="3596" max="3596" width="16.54296875" style="145" customWidth="1"/>
    <col min="3597" max="3597" width="8.86328125" style="145"/>
    <col min="3598" max="3598" width="12.08984375" style="145" customWidth="1"/>
    <col min="3599" max="3606" width="8.86328125" style="145"/>
    <col min="3607" max="3607" width="10" style="145" bestFit="1" customWidth="1"/>
    <col min="3608" max="3841" width="8.86328125" style="145"/>
    <col min="3842" max="3842" width="4" style="145" customWidth="1"/>
    <col min="3843" max="3843" width="9.453125" style="145" bestFit="1" customWidth="1"/>
    <col min="3844" max="3844" width="10.54296875" style="145" customWidth="1"/>
    <col min="3845" max="3845" width="45.86328125" style="145" customWidth="1"/>
    <col min="3846" max="3846" width="12.31640625" style="145" customWidth="1"/>
    <col min="3847" max="3847" width="0.86328125" style="145" customWidth="1"/>
    <col min="3848" max="3848" width="9.453125" style="145" bestFit="1" customWidth="1"/>
    <col min="3849" max="3850" width="8.86328125" style="145"/>
    <col min="3851" max="3851" width="12.08984375" style="145" bestFit="1" customWidth="1"/>
    <col min="3852" max="3852" width="16.54296875" style="145" customWidth="1"/>
    <col min="3853" max="3853" width="8.86328125" style="145"/>
    <col min="3854" max="3854" width="12.08984375" style="145" customWidth="1"/>
    <col min="3855" max="3862" width="8.86328125" style="145"/>
    <col min="3863" max="3863" width="10" style="145" bestFit="1" customWidth="1"/>
    <col min="3864" max="4097" width="8.86328125" style="145"/>
    <col min="4098" max="4098" width="4" style="145" customWidth="1"/>
    <col min="4099" max="4099" width="9.453125" style="145" bestFit="1" customWidth="1"/>
    <col min="4100" max="4100" width="10.54296875" style="145" customWidth="1"/>
    <col min="4101" max="4101" width="45.86328125" style="145" customWidth="1"/>
    <col min="4102" max="4102" width="12.31640625" style="145" customWidth="1"/>
    <col min="4103" max="4103" width="0.86328125" style="145" customWidth="1"/>
    <col min="4104" max="4104" width="9.453125" style="145" bestFit="1" customWidth="1"/>
    <col min="4105" max="4106" width="8.86328125" style="145"/>
    <col min="4107" max="4107" width="12.08984375" style="145" bestFit="1" customWidth="1"/>
    <col min="4108" max="4108" width="16.54296875" style="145" customWidth="1"/>
    <col min="4109" max="4109" width="8.86328125" style="145"/>
    <col min="4110" max="4110" width="12.08984375" style="145" customWidth="1"/>
    <col min="4111" max="4118" width="8.86328125" style="145"/>
    <col min="4119" max="4119" width="10" style="145" bestFit="1" customWidth="1"/>
    <col min="4120" max="4353" width="8.86328125" style="145"/>
    <col min="4354" max="4354" width="4" style="145" customWidth="1"/>
    <col min="4355" max="4355" width="9.453125" style="145" bestFit="1" customWidth="1"/>
    <col min="4356" max="4356" width="10.54296875" style="145" customWidth="1"/>
    <col min="4357" max="4357" width="45.86328125" style="145" customWidth="1"/>
    <col min="4358" max="4358" width="12.31640625" style="145" customWidth="1"/>
    <col min="4359" max="4359" width="0.86328125" style="145" customWidth="1"/>
    <col min="4360" max="4360" width="9.453125" style="145" bestFit="1" customWidth="1"/>
    <col min="4361" max="4362" width="8.86328125" style="145"/>
    <col min="4363" max="4363" width="12.08984375" style="145" bestFit="1" customWidth="1"/>
    <col min="4364" max="4364" width="16.54296875" style="145" customWidth="1"/>
    <col min="4365" max="4365" width="8.86328125" style="145"/>
    <col min="4366" max="4366" width="12.08984375" style="145" customWidth="1"/>
    <col min="4367" max="4374" width="8.86328125" style="145"/>
    <col min="4375" max="4375" width="10" style="145" bestFit="1" customWidth="1"/>
    <col min="4376" max="4609" width="8.86328125" style="145"/>
    <col min="4610" max="4610" width="4" style="145" customWidth="1"/>
    <col min="4611" max="4611" width="9.453125" style="145" bestFit="1" customWidth="1"/>
    <col min="4612" max="4612" width="10.54296875" style="145" customWidth="1"/>
    <col min="4613" max="4613" width="45.86328125" style="145" customWidth="1"/>
    <col min="4614" max="4614" width="12.31640625" style="145" customWidth="1"/>
    <col min="4615" max="4615" width="0.86328125" style="145" customWidth="1"/>
    <col min="4616" max="4616" width="9.453125" style="145" bestFit="1" customWidth="1"/>
    <col min="4617" max="4618" width="8.86328125" style="145"/>
    <col min="4619" max="4619" width="12.08984375" style="145" bestFit="1" customWidth="1"/>
    <col min="4620" max="4620" width="16.54296875" style="145" customWidth="1"/>
    <col min="4621" max="4621" width="8.86328125" style="145"/>
    <col min="4622" max="4622" width="12.08984375" style="145" customWidth="1"/>
    <col min="4623" max="4630" width="8.86328125" style="145"/>
    <col min="4631" max="4631" width="10" style="145" bestFit="1" customWidth="1"/>
    <col min="4632" max="4865" width="8.86328125" style="145"/>
    <col min="4866" max="4866" width="4" style="145" customWidth="1"/>
    <col min="4867" max="4867" width="9.453125" style="145" bestFit="1" customWidth="1"/>
    <col min="4868" max="4868" width="10.54296875" style="145" customWidth="1"/>
    <col min="4869" max="4869" width="45.86328125" style="145" customWidth="1"/>
    <col min="4870" max="4870" width="12.31640625" style="145" customWidth="1"/>
    <col min="4871" max="4871" width="0.86328125" style="145" customWidth="1"/>
    <col min="4872" max="4872" width="9.453125" style="145" bestFit="1" customWidth="1"/>
    <col min="4873" max="4874" width="8.86328125" style="145"/>
    <col min="4875" max="4875" width="12.08984375" style="145" bestFit="1" customWidth="1"/>
    <col min="4876" max="4876" width="16.54296875" style="145" customWidth="1"/>
    <col min="4877" max="4877" width="8.86328125" style="145"/>
    <col min="4878" max="4878" width="12.08984375" style="145" customWidth="1"/>
    <col min="4879" max="4886" width="8.86328125" style="145"/>
    <col min="4887" max="4887" width="10" style="145" bestFit="1" customWidth="1"/>
    <col min="4888" max="5121" width="8.86328125" style="145"/>
    <col min="5122" max="5122" width="4" style="145" customWidth="1"/>
    <col min="5123" max="5123" width="9.453125" style="145" bestFit="1" customWidth="1"/>
    <col min="5124" max="5124" width="10.54296875" style="145" customWidth="1"/>
    <col min="5125" max="5125" width="45.86328125" style="145" customWidth="1"/>
    <col min="5126" max="5126" width="12.31640625" style="145" customWidth="1"/>
    <col min="5127" max="5127" width="0.86328125" style="145" customWidth="1"/>
    <col min="5128" max="5128" width="9.453125" style="145" bestFit="1" customWidth="1"/>
    <col min="5129" max="5130" width="8.86328125" style="145"/>
    <col min="5131" max="5131" width="12.08984375" style="145" bestFit="1" customWidth="1"/>
    <col min="5132" max="5132" width="16.54296875" style="145" customWidth="1"/>
    <col min="5133" max="5133" width="8.86328125" style="145"/>
    <col min="5134" max="5134" width="12.08984375" style="145" customWidth="1"/>
    <col min="5135" max="5142" width="8.86328125" style="145"/>
    <col min="5143" max="5143" width="10" style="145" bestFit="1" customWidth="1"/>
    <col min="5144" max="5377" width="8.86328125" style="145"/>
    <col min="5378" max="5378" width="4" style="145" customWidth="1"/>
    <col min="5379" max="5379" width="9.453125" style="145" bestFit="1" customWidth="1"/>
    <col min="5380" max="5380" width="10.54296875" style="145" customWidth="1"/>
    <col min="5381" max="5381" width="45.86328125" style="145" customWidth="1"/>
    <col min="5382" max="5382" width="12.31640625" style="145" customWidth="1"/>
    <col min="5383" max="5383" width="0.86328125" style="145" customWidth="1"/>
    <col min="5384" max="5384" width="9.453125" style="145" bestFit="1" customWidth="1"/>
    <col min="5385" max="5386" width="8.86328125" style="145"/>
    <col min="5387" max="5387" width="12.08984375" style="145" bestFit="1" customWidth="1"/>
    <col min="5388" max="5388" width="16.54296875" style="145" customWidth="1"/>
    <col min="5389" max="5389" width="8.86328125" style="145"/>
    <col min="5390" max="5390" width="12.08984375" style="145" customWidth="1"/>
    <col min="5391" max="5398" width="8.86328125" style="145"/>
    <col min="5399" max="5399" width="10" style="145" bestFit="1" customWidth="1"/>
    <col min="5400" max="5633" width="8.86328125" style="145"/>
    <col min="5634" max="5634" width="4" style="145" customWidth="1"/>
    <col min="5635" max="5635" width="9.453125" style="145" bestFit="1" customWidth="1"/>
    <col min="5636" max="5636" width="10.54296875" style="145" customWidth="1"/>
    <col min="5637" max="5637" width="45.86328125" style="145" customWidth="1"/>
    <col min="5638" max="5638" width="12.31640625" style="145" customWidth="1"/>
    <col min="5639" max="5639" width="0.86328125" style="145" customWidth="1"/>
    <col min="5640" max="5640" width="9.453125" style="145" bestFit="1" customWidth="1"/>
    <col min="5641" max="5642" width="8.86328125" style="145"/>
    <col min="5643" max="5643" width="12.08984375" style="145" bestFit="1" customWidth="1"/>
    <col min="5644" max="5644" width="16.54296875" style="145" customWidth="1"/>
    <col min="5645" max="5645" width="8.86328125" style="145"/>
    <col min="5646" max="5646" width="12.08984375" style="145" customWidth="1"/>
    <col min="5647" max="5654" width="8.86328125" style="145"/>
    <col min="5655" max="5655" width="10" style="145" bestFit="1" customWidth="1"/>
    <col min="5656" max="5889" width="8.86328125" style="145"/>
    <col min="5890" max="5890" width="4" style="145" customWidth="1"/>
    <col min="5891" max="5891" width="9.453125" style="145" bestFit="1" customWidth="1"/>
    <col min="5892" max="5892" width="10.54296875" style="145" customWidth="1"/>
    <col min="5893" max="5893" width="45.86328125" style="145" customWidth="1"/>
    <col min="5894" max="5894" width="12.31640625" style="145" customWidth="1"/>
    <col min="5895" max="5895" width="0.86328125" style="145" customWidth="1"/>
    <col min="5896" max="5896" width="9.453125" style="145" bestFit="1" customWidth="1"/>
    <col min="5897" max="5898" width="8.86328125" style="145"/>
    <col min="5899" max="5899" width="12.08984375" style="145" bestFit="1" customWidth="1"/>
    <col min="5900" max="5900" width="16.54296875" style="145" customWidth="1"/>
    <col min="5901" max="5901" width="8.86328125" style="145"/>
    <col min="5902" max="5902" width="12.08984375" style="145" customWidth="1"/>
    <col min="5903" max="5910" width="8.86328125" style="145"/>
    <col min="5911" max="5911" width="10" style="145" bestFit="1" customWidth="1"/>
    <col min="5912" max="6145" width="8.86328125" style="145"/>
    <col min="6146" max="6146" width="4" style="145" customWidth="1"/>
    <col min="6147" max="6147" width="9.453125" style="145" bestFit="1" customWidth="1"/>
    <col min="6148" max="6148" width="10.54296875" style="145" customWidth="1"/>
    <col min="6149" max="6149" width="45.86328125" style="145" customWidth="1"/>
    <col min="6150" max="6150" width="12.31640625" style="145" customWidth="1"/>
    <col min="6151" max="6151" width="0.86328125" style="145" customWidth="1"/>
    <col min="6152" max="6152" width="9.453125" style="145" bestFit="1" customWidth="1"/>
    <col min="6153" max="6154" width="8.86328125" style="145"/>
    <col min="6155" max="6155" width="12.08984375" style="145" bestFit="1" customWidth="1"/>
    <col min="6156" max="6156" width="16.54296875" style="145" customWidth="1"/>
    <col min="6157" max="6157" width="8.86328125" style="145"/>
    <col min="6158" max="6158" width="12.08984375" style="145" customWidth="1"/>
    <col min="6159" max="6166" width="8.86328125" style="145"/>
    <col min="6167" max="6167" width="10" style="145" bestFit="1" customWidth="1"/>
    <col min="6168" max="6401" width="8.86328125" style="145"/>
    <col min="6402" max="6402" width="4" style="145" customWidth="1"/>
    <col min="6403" max="6403" width="9.453125" style="145" bestFit="1" customWidth="1"/>
    <col min="6404" max="6404" width="10.54296875" style="145" customWidth="1"/>
    <col min="6405" max="6405" width="45.86328125" style="145" customWidth="1"/>
    <col min="6406" max="6406" width="12.31640625" style="145" customWidth="1"/>
    <col min="6407" max="6407" width="0.86328125" style="145" customWidth="1"/>
    <col min="6408" max="6408" width="9.453125" style="145" bestFit="1" customWidth="1"/>
    <col min="6409" max="6410" width="8.86328125" style="145"/>
    <col min="6411" max="6411" width="12.08984375" style="145" bestFit="1" customWidth="1"/>
    <col min="6412" max="6412" width="16.54296875" style="145" customWidth="1"/>
    <col min="6413" max="6413" width="8.86328125" style="145"/>
    <col min="6414" max="6414" width="12.08984375" style="145" customWidth="1"/>
    <col min="6415" max="6422" width="8.86328125" style="145"/>
    <col min="6423" max="6423" width="10" style="145" bestFit="1" customWidth="1"/>
    <col min="6424" max="6657" width="8.86328125" style="145"/>
    <col min="6658" max="6658" width="4" style="145" customWidth="1"/>
    <col min="6659" max="6659" width="9.453125" style="145" bestFit="1" customWidth="1"/>
    <col min="6660" max="6660" width="10.54296875" style="145" customWidth="1"/>
    <col min="6661" max="6661" width="45.86328125" style="145" customWidth="1"/>
    <col min="6662" max="6662" width="12.31640625" style="145" customWidth="1"/>
    <col min="6663" max="6663" width="0.86328125" style="145" customWidth="1"/>
    <col min="6664" max="6664" width="9.453125" style="145" bestFit="1" customWidth="1"/>
    <col min="6665" max="6666" width="8.86328125" style="145"/>
    <col min="6667" max="6667" width="12.08984375" style="145" bestFit="1" customWidth="1"/>
    <col min="6668" max="6668" width="16.54296875" style="145" customWidth="1"/>
    <col min="6669" max="6669" width="8.86328125" style="145"/>
    <col min="6670" max="6670" width="12.08984375" style="145" customWidth="1"/>
    <col min="6671" max="6678" width="8.86328125" style="145"/>
    <col min="6679" max="6679" width="10" style="145" bestFit="1" customWidth="1"/>
    <col min="6680" max="6913" width="8.86328125" style="145"/>
    <col min="6914" max="6914" width="4" style="145" customWidth="1"/>
    <col min="6915" max="6915" width="9.453125" style="145" bestFit="1" customWidth="1"/>
    <col min="6916" max="6916" width="10.54296875" style="145" customWidth="1"/>
    <col min="6917" max="6917" width="45.86328125" style="145" customWidth="1"/>
    <col min="6918" max="6918" width="12.31640625" style="145" customWidth="1"/>
    <col min="6919" max="6919" width="0.86328125" style="145" customWidth="1"/>
    <col min="6920" max="6920" width="9.453125" style="145" bestFit="1" customWidth="1"/>
    <col min="6921" max="6922" width="8.86328125" style="145"/>
    <col min="6923" max="6923" width="12.08984375" style="145" bestFit="1" customWidth="1"/>
    <col min="6924" max="6924" width="16.54296875" style="145" customWidth="1"/>
    <col min="6925" max="6925" width="8.86328125" style="145"/>
    <col min="6926" max="6926" width="12.08984375" style="145" customWidth="1"/>
    <col min="6927" max="6934" width="8.86328125" style="145"/>
    <col min="6935" max="6935" width="10" style="145" bestFit="1" customWidth="1"/>
    <col min="6936" max="7169" width="8.86328125" style="145"/>
    <col min="7170" max="7170" width="4" style="145" customWidth="1"/>
    <col min="7171" max="7171" width="9.453125" style="145" bestFit="1" customWidth="1"/>
    <col min="7172" max="7172" width="10.54296875" style="145" customWidth="1"/>
    <col min="7173" max="7173" width="45.86328125" style="145" customWidth="1"/>
    <col min="7174" max="7174" width="12.31640625" style="145" customWidth="1"/>
    <col min="7175" max="7175" width="0.86328125" style="145" customWidth="1"/>
    <col min="7176" max="7176" width="9.453125" style="145" bestFit="1" customWidth="1"/>
    <col min="7177" max="7178" width="8.86328125" style="145"/>
    <col min="7179" max="7179" width="12.08984375" style="145" bestFit="1" customWidth="1"/>
    <col min="7180" max="7180" width="16.54296875" style="145" customWidth="1"/>
    <col min="7181" max="7181" width="8.86328125" style="145"/>
    <col min="7182" max="7182" width="12.08984375" style="145" customWidth="1"/>
    <col min="7183" max="7190" width="8.86328125" style="145"/>
    <col min="7191" max="7191" width="10" style="145" bestFit="1" customWidth="1"/>
    <col min="7192" max="7425" width="8.86328125" style="145"/>
    <col min="7426" max="7426" width="4" style="145" customWidth="1"/>
    <col min="7427" max="7427" width="9.453125" style="145" bestFit="1" customWidth="1"/>
    <col min="7428" max="7428" width="10.54296875" style="145" customWidth="1"/>
    <col min="7429" max="7429" width="45.86328125" style="145" customWidth="1"/>
    <col min="7430" max="7430" width="12.31640625" style="145" customWidth="1"/>
    <col min="7431" max="7431" width="0.86328125" style="145" customWidth="1"/>
    <col min="7432" max="7432" width="9.453125" style="145" bestFit="1" customWidth="1"/>
    <col min="7433" max="7434" width="8.86328125" style="145"/>
    <col min="7435" max="7435" width="12.08984375" style="145" bestFit="1" customWidth="1"/>
    <col min="7436" max="7436" width="16.54296875" style="145" customWidth="1"/>
    <col min="7437" max="7437" width="8.86328125" style="145"/>
    <col min="7438" max="7438" width="12.08984375" style="145" customWidth="1"/>
    <col min="7439" max="7446" width="8.86328125" style="145"/>
    <col min="7447" max="7447" width="10" style="145" bestFit="1" customWidth="1"/>
    <col min="7448" max="7681" width="8.86328125" style="145"/>
    <col min="7682" max="7682" width="4" style="145" customWidth="1"/>
    <col min="7683" max="7683" width="9.453125" style="145" bestFit="1" customWidth="1"/>
    <col min="7684" max="7684" width="10.54296875" style="145" customWidth="1"/>
    <col min="7685" max="7685" width="45.86328125" style="145" customWidth="1"/>
    <col min="7686" max="7686" width="12.31640625" style="145" customWidth="1"/>
    <col min="7687" max="7687" width="0.86328125" style="145" customWidth="1"/>
    <col min="7688" max="7688" width="9.453125" style="145" bestFit="1" customWidth="1"/>
    <col min="7689" max="7690" width="8.86328125" style="145"/>
    <col min="7691" max="7691" width="12.08984375" style="145" bestFit="1" customWidth="1"/>
    <col min="7692" max="7692" width="16.54296875" style="145" customWidth="1"/>
    <col min="7693" max="7693" width="8.86328125" style="145"/>
    <col min="7694" max="7694" width="12.08984375" style="145" customWidth="1"/>
    <col min="7695" max="7702" width="8.86328125" style="145"/>
    <col min="7703" max="7703" width="10" style="145" bestFit="1" customWidth="1"/>
    <col min="7704" max="7937" width="8.86328125" style="145"/>
    <col min="7938" max="7938" width="4" style="145" customWidth="1"/>
    <col min="7939" max="7939" width="9.453125" style="145" bestFit="1" customWidth="1"/>
    <col min="7940" max="7940" width="10.54296875" style="145" customWidth="1"/>
    <col min="7941" max="7941" width="45.86328125" style="145" customWidth="1"/>
    <col min="7942" max="7942" width="12.31640625" style="145" customWidth="1"/>
    <col min="7943" max="7943" width="0.86328125" style="145" customWidth="1"/>
    <col min="7944" max="7944" width="9.453125" style="145" bestFit="1" customWidth="1"/>
    <col min="7945" max="7946" width="8.86328125" style="145"/>
    <col min="7947" max="7947" width="12.08984375" style="145" bestFit="1" customWidth="1"/>
    <col min="7948" max="7948" width="16.54296875" style="145" customWidth="1"/>
    <col min="7949" max="7949" width="8.86328125" style="145"/>
    <col min="7950" max="7950" width="12.08984375" style="145" customWidth="1"/>
    <col min="7951" max="7958" width="8.86328125" style="145"/>
    <col min="7959" max="7959" width="10" style="145" bestFit="1" customWidth="1"/>
    <col min="7960" max="8193" width="8.86328125" style="145"/>
    <col min="8194" max="8194" width="4" style="145" customWidth="1"/>
    <col min="8195" max="8195" width="9.453125" style="145" bestFit="1" customWidth="1"/>
    <col min="8196" max="8196" width="10.54296875" style="145" customWidth="1"/>
    <col min="8197" max="8197" width="45.86328125" style="145" customWidth="1"/>
    <col min="8198" max="8198" width="12.31640625" style="145" customWidth="1"/>
    <col min="8199" max="8199" width="0.86328125" style="145" customWidth="1"/>
    <col min="8200" max="8200" width="9.453125" style="145" bestFit="1" customWidth="1"/>
    <col min="8201" max="8202" width="8.86328125" style="145"/>
    <col min="8203" max="8203" width="12.08984375" style="145" bestFit="1" customWidth="1"/>
    <col min="8204" max="8204" width="16.54296875" style="145" customWidth="1"/>
    <col min="8205" max="8205" width="8.86328125" style="145"/>
    <col min="8206" max="8206" width="12.08984375" style="145" customWidth="1"/>
    <col min="8207" max="8214" width="8.86328125" style="145"/>
    <col min="8215" max="8215" width="10" style="145" bestFit="1" customWidth="1"/>
    <col min="8216" max="8449" width="8.86328125" style="145"/>
    <col min="8450" max="8450" width="4" style="145" customWidth="1"/>
    <col min="8451" max="8451" width="9.453125" style="145" bestFit="1" customWidth="1"/>
    <col min="8452" max="8452" width="10.54296875" style="145" customWidth="1"/>
    <col min="8453" max="8453" width="45.86328125" style="145" customWidth="1"/>
    <col min="8454" max="8454" width="12.31640625" style="145" customWidth="1"/>
    <col min="8455" max="8455" width="0.86328125" style="145" customWidth="1"/>
    <col min="8456" max="8456" width="9.453125" style="145" bestFit="1" customWidth="1"/>
    <col min="8457" max="8458" width="8.86328125" style="145"/>
    <col min="8459" max="8459" width="12.08984375" style="145" bestFit="1" customWidth="1"/>
    <col min="8460" max="8460" width="16.54296875" style="145" customWidth="1"/>
    <col min="8461" max="8461" width="8.86328125" style="145"/>
    <col min="8462" max="8462" width="12.08984375" style="145" customWidth="1"/>
    <col min="8463" max="8470" width="8.86328125" style="145"/>
    <col min="8471" max="8471" width="10" style="145" bestFit="1" customWidth="1"/>
    <col min="8472" max="8705" width="8.86328125" style="145"/>
    <col min="8706" max="8706" width="4" style="145" customWidth="1"/>
    <col min="8707" max="8707" width="9.453125" style="145" bestFit="1" customWidth="1"/>
    <col min="8708" max="8708" width="10.54296875" style="145" customWidth="1"/>
    <col min="8709" max="8709" width="45.86328125" style="145" customWidth="1"/>
    <col min="8710" max="8710" width="12.31640625" style="145" customWidth="1"/>
    <col min="8711" max="8711" width="0.86328125" style="145" customWidth="1"/>
    <col min="8712" max="8712" width="9.453125" style="145" bestFit="1" customWidth="1"/>
    <col min="8713" max="8714" width="8.86328125" style="145"/>
    <col min="8715" max="8715" width="12.08984375" style="145" bestFit="1" customWidth="1"/>
    <col min="8716" max="8716" width="16.54296875" style="145" customWidth="1"/>
    <col min="8717" max="8717" width="8.86328125" style="145"/>
    <col min="8718" max="8718" width="12.08984375" style="145" customWidth="1"/>
    <col min="8719" max="8726" width="8.86328125" style="145"/>
    <col min="8727" max="8727" width="10" style="145" bestFit="1" customWidth="1"/>
    <col min="8728" max="8961" width="8.86328125" style="145"/>
    <col min="8962" max="8962" width="4" style="145" customWidth="1"/>
    <col min="8963" max="8963" width="9.453125" style="145" bestFit="1" customWidth="1"/>
    <col min="8964" max="8964" width="10.54296875" style="145" customWidth="1"/>
    <col min="8965" max="8965" width="45.86328125" style="145" customWidth="1"/>
    <col min="8966" max="8966" width="12.31640625" style="145" customWidth="1"/>
    <col min="8967" max="8967" width="0.86328125" style="145" customWidth="1"/>
    <col min="8968" max="8968" width="9.453125" style="145" bestFit="1" customWidth="1"/>
    <col min="8969" max="8970" width="8.86328125" style="145"/>
    <col min="8971" max="8971" width="12.08984375" style="145" bestFit="1" customWidth="1"/>
    <col min="8972" max="8972" width="16.54296875" style="145" customWidth="1"/>
    <col min="8973" max="8973" width="8.86328125" style="145"/>
    <col min="8974" max="8974" width="12.08984375" style="145" customWidth="1"/>
    <col min="8975" max="8982" width="8.86328125" style="145"/>
    <col min="8983" max="8983" width="10" style="145" bestFit="1" customWidth="1"/>
    <col min="8984" max="9217" width="8.86328125" style="145"/>
    <col min="9218" max="9218" width="4" style="145" customWidth="1"/>
    <col min="9219" max="9219" width="9.453125" style="145" bestFit="1" customWidth="1"/>
    <col min="9220" max="9220" width="10.54296875" style="145" customWidth="1"/>
    <col min="9221" max="9221" width="45.86328125" style="145" customWidth="1"/>
    <col min="9222" max="9222" width="12.31640625" style="145" customWidth="1"/>
    <col min="9223" max="9223" width="0.86328125" style="145" customWidth="1"/>
    <col min="9224" max="9224" width="9.453125" style="145" bestFit="1" customWidth="1"/>
    <col min="9225" max="9226" width="8.86328125" style="145"/>
    <col min="9227" max="9227" width="12.08984375" style="145" bestFit="1" customWidth="1"/>
    <col min="9228" max="9228" width="16.54296875" style="145" customWidth="1"/>
    <col min="9229" max="9229" width="8.86328125" style="145"/>
    <col min="9230" max="9230" width="12.08984375" style="145" customWidth="1"/>
    <col min="9231" max="9238" width="8.86328125" style="145"/>
    <col min="9239" max="9239" width="10" style="145" bestFit="1" customWidth="1"/>
    <col min="9240" max="9473" width="8.86328125" style="145"/>
    <col min="9474" max="9474" width="4" style="145" customWidth="1"/>
    <col min="9475" max="9475" width="9.453125" style="145" bestFit="1" customWidth="1"/>
    <col min="9476" max="9476" width="10.54296875" style="145" customWidth="1"/>
    <col min="9477" max="9477" width="45.86328125" style="145" customWidth="1"/>
    <col min="9478" max="9478" width="12.31640625" style="145" customWidth="1"/>
    <col min="9479" max="9479" width="0.86328125" style="145" customWidth="1"/>
    <col min="9480" max="9480" width="9.453125" style="145" bestFit="1" customWidth="1"/>
    <col min="9481" max="9482" width="8.86328125" style="145"/>
    <col min="9483" max="9483" width="12.08984375" style="145" bestFit="1" customWidth="1"/>
    <col min="9484" max="9484" width="16.54296875" style="145" customWidth="1"/>
    <col min="9485" max="9485" width="8.86328125" style="145"/>
    <col min="9486" max="9486" width="12.08984375" style="145" customWidth="1"/>
    <col min="9487" max="9494" width="8.86328125" style="145"/>
    <col min="9495" max="9495" width="10" style="145" bestFit="1" customWidth="1"/>
    <col min="9496" max="9729" width="8.86328125" style="145"/>
    <col min="9730" max="9730" width="4" style="145" customWidth="1"/>
    <col min="9731" max="9731" width="9.453125" style="145" bestFit="1" customWidth="1"/>
    <col min="9732" max="9732" width="10.54296875" style="145" customWidth="1"/>
    <col min="9733" max="9733" width="45.86328125" style="145" customWidth="1"/>
    <col min="9734" max="9734" width="12.31640625" style="145" customWidth="1"/>
    <col min="9735" max="9735" width="0.86328125" style="145" customWidth="1"/>
    <col min="9736" max="9736" width="9.453125" style="145" bestFit="1" customWidth="1"/>
    <col min="9737" max="9738" width="8.86328125" style="145"/>
    <col min="9739" max="9739" width="12.08984375" style="145" bestFit="1" customWidth="1"/>
    <col min="9740" max="9740" width="16.54296875" style="145" customWidth="1"/>
    <col min="9741" max="9741" width="8.86328125" style="145"/>
    <col min="9742" max="9742" width="12.08984375" style="145" customWidth="1"/>
    <col min="9743" max="9750" width="8.86328125" style="145"/>
    <col min="9751" max="9751" width="10" style="145" bestFit="1" customWidth="1"/>
    <col min="9752" max="9985" width="8.86328125" style="145"/>
    <col min="9986" max="9986" width="4" style="145" customWidth="1"/>
    <col min="9987" max="9987" width="9.453125" style="145" bestFit="1" customWidth="1"/>
    <col min="9988" max="9988" width="10.54296875" style="145" customWidth="1"/>
    <col min="9989" max="9989" width="45.86328125" style="145" customWidth="1"/>
    <col min="9990" max="9990" width="12.31640625" style="145" customWidth="1"/>
    <col min="9991" max="9991" width="0.86328125" style="145" customWidth="1"/>
    <col min="9992" max="9992" width="9.453125" style="145" bestFit="1" customWidth="1"/>
    <col min="9993" max="9994" width="8.86328125" style="145"/>
    <col min="9995" max="9995" width="12.08984375" style="145" bestFit="1" customWidth="1"/>
    <col min="9996" max="9996" width="16.54296875" style="145" customWidth="1"/>
    <col min="9997" max="9997" width="8.86328125" style="145"/>
    <col min="9998" max="9998" width="12.08984375" style="145" customWidth="1"/>
    <col min="9999" max="10006" width="8.86328125" style="145"/>
    <col min="10007" max="10007" width="10" style="145" bestFit="1" customWidth="1"/>
    <col min="10008" max="10241" width="8.86328125" style="145"/>
    <col min="10242" max="10242" width="4" style="145" customWidth="1"/>
    <col min="10243" max="10243" width="9.453125" style="145" bestFit="1" customWidth="1"/>
    <col min="10244" max="10244" width="10.54296875" style="145" customWidth="1"/>
    <col min="10245" max="10245" width="45.86328125" style="145" customWidth="1"/>
    <col min="10246" max="10246" width="12.31640625" style="145" customWidth="1"/>
    <col min="10247" max="10247" width="0.86328125" style="145" customWidth="1"/>
    <col min="10248" max="10248" width="9.453125" style="145" bestFit="1" customWidth="1"/>
    <col min="10249" max="10250" width="8.86328125" style="145"/>
    <col min="10251" max="10251" width="12.08984375" style="145" bestFit="1" customWidth="1"/>
    <col min="10252" max="10252" width="16.54296875" style="145" customWidth="1"/>
    <col min="10253" max="10253" width="8.86328125" style="145"/>
    <col min="10254" max="10254" width="12.08984375" style="145" customWidth="1"/>
    <col min="10255" max="10262" width="8.86328125" style="145"/>
    <col min="10263" max="10263" width="10" style="145" bestFit="1" customWidth="1"/>
    <col min="10264" max="10497" width="8.86328125" style="145"/>
    <col min="10498" max="10498" width="4" style="145" customWidth="1"/>
    <col min="10499" max="10499" width="9.453125" style="145" bestFit="1" customWidth="1"/>
    <col min="10500" max="10500" width="10.54296875" style="145" customWidth="1"/>
    <col min="10501" max="10501" width="45.86328125" style="145" customWidth="1"/>
    <col min="10502" max="10502" width="12.31640625" style="145" customWidth="1"/>
    <col min="10503" max="10503" width="0.86328125" style="145" customWidth="1"/>
    <col min="10504" max="10504" width="9.453125" style="145" bestFit="1" customWidth="1"/>
    <col min="10505" max="10506" width="8.86328125" style="145"/>
    <col min="10507" max="10507" width="12.08984375" style="145" bestFit="1" customWidth="1"/>
    <col min="10508" max="10508" width="16.54296875" style="145" customWidth="1"/>
    <col min="10509" max="10509" width="8.86328125" style="145"/>
    <col min="10510" max="10510" width="12.08984375" style="145" customWidth="1"/>
    <col min="10511" max="10518" width="8.86328125" style="145"/>
    <col min="10519" max="10519" width="10" style="145" bestFit="1" customWidth="1"/>
    <col min="10520" max="10753" width="8.86328125" style="145"/>
    <col min="10754" max="10754" width="4" style="145" customWidth="1"/>
    <col min="10755" max="10755" width="9.453125" style="145" bestFit="1" customWidth="1"/>
    <col min="10756" max="10756" width="10.54296875" style="145" customWidth="1"/>
    <col min="10757" max="10757" width="45.86328125" style="145" customWidth="1"/>
    <col min="10758" max="10758" width="12.31640625" style="145" customWidth="1"/>
    <col min="10759" max="10759" width="0.86328125" style="145" customWidth="1"/>
    <col min="10760" max="10760" width="9.453125" style="145" bestFit="1" customWidth="1"/>
    <col min="10761" max="10762" width="8.86328125" style="145"/>
    <col min="10763" max="10763" width="12.08984375" style="145" bestFit="1" customWidth="1"/>
    <col min="10764" max="10764" width="16.54296875" style="145" customWidth="1"/>
    <col min="10765" max="10765" width="8.86328125" style="145"/>
    <col min="10766" max="10766" width="12.08984375" style="145" customWidth="1"/>
    <col min="10767" max="10774" width="8.86328125" style="145"/>
    <col min="10775" max="10775" width="10" style="145" bestFit="1" customWidth="1"/>
    <col min="10776" max="11009" width="8.86328125" style="145"/>
    <col min="11010" max="11010" width="4" style="145" customWidth="1"/>
    <col min="11011" max="11011" width="9.453125" style="145" bestFit="1" customWidth="1"/>
    <col min="11012" max="11012" width="10.54296875" style="145" customWidth="1"/>
    <col min="11013" max="11013" width="45.86328125" style="145" customWidth="1"/>
    <col min="11014" max="11014" width="12.31640625" style="145" customWidth="1"/>
    <col min="11015" max="11015" width="0.86328125" style="145" customWidth="1"/>
    <col min="11016" max="11016" width="9.453125" style="145" bestFit="1" customWidth="1"/>
    <col min="11017" max="11018" width="8.86328125" style="145"/>
    <col min="11019" max="11019" width="12.08984375" style="145" bestFit="1" customWidth="1"/>
    <col min="11020" max="11020" width="16.54296875" style="145" customWidth="1"/>
    <col min="11021" max="11021" width="8.86328125" style="145"/>
    <col min="11022" max="11022" width="12.08984375" style="145" customWidth="1"/>
    <col min="11023" max="11030" width="8.86328125" style="145"/>
    <col min="11031" max="11031" width="10" style="145" bestFit="1" customWidth="1"/>
    <col min="11032" max="11265" width="8.86328125" style="145"/>
    <col min="11266" max="11266" width="4" style="145" customWidth="1"/>
    <col min="11267" max="11267" width="9.453125" style="145" bestFit="1" customWidth="1"/>
    <col min="11268" max="11268" width="10.54296875" style="145" customWidth="1"/>
    <col min="11269" max="11269" width="45.86328125" style="145" customWidth="1"/>
    <col min="11270" max="11270" width="12.31640625" style="145" customWidth="1"/>
    <col min="11271" max="11271" width="0.86328125" style="145" customWidth="1"/>
    <col min="11272" max="11272" width="9.453125" style="145" bestFit="1" customWidth="1"/>
    <col min="11273" max="11274" width="8.86328125" style="145"/>
    <col min="11275" max="11275" width="12.08984375" style="145" bestFit="1" customWidth="1"/>
    <col min="11276" max="11276" width="16.54296875" style="145" customWidth="1"/>
    <col min="11277" max="11277" width="8.86328125" style="145"/>
    <col min="11278" max="11278" width="12.08984375" style="145" customWidth="1"/>
    <col min="11279" max="11286" width="8.86328125" style="145"/>
    <col min="11287" max="11287" width="10" style="145" bestFit="1" customWidth="1"/>
    <col min="11288" max="11521" width="8.86328125" style="145"/>
    <col min="11522" max="11522" width="4" style="145" customWidth="1"/>
    <col min="11523" max="11523" width="9.453125" style="145" bestFit="1" customWidth="1"/>
    <col min="11524" max="11524" width="10.54296875" style="145" customWidth="1"/>
    <col min="11525" max="11525" width="45.86328125" style="145" customWidth="1"/>
    <col min="11526" max="11526" width="12.31640625" style="145" customWidth="1"/>
    <col min="11527" max="11527" width="0.86328125" style="145" customWidth="1"/>
    <col min="11528" max="11528" width="9.453125" style="145" bestFit="1" customWidth="1"/>
    <col min="11529" max="11530" width="8.86328125" style="145"/>
    <col min="11531" max="11531" width="12.08984375" style="145" bestFit="1" customWidth="1"/>
    <col min="11532" max="11532" width="16.54296875" style="145" customWidth="1"/>
    <col min="11533" max="11533" width="8.86328125" style="145"/>
    <col min="11534" max="11534" width="12.08984375" style="145" customWidth="1"/>
    <col min="11535" max="11542" width="8.86328125" style="145"/>
    <col min="11543" max="11543" width="10" style="145" bestFit="1" customWidth="1"/>
    <col min="11544" max="11777" width="8.86328125" style="145"/>
    <col min="11778" max="11778" width="4" style="145" customWidth="1"/>
    <col min="11779" max="11779" width="9.453125" style="145" bestFit="1" customWidth="1"/>
    <col min="11780" max="11780" width="10.54296875" style="145" customWidth="1"/>
    <col min="11781" max="11781" width="45.86328125" style="145" customWidth="1"/>
    <col min="11782" max="11782" width="12.31640625" style="145" customWidth="1"/>
    <col min="11783" max="11783" width="0.86328125" style="145" customWidth="1"/>
    <col min="11784" max="11784" width="9.453125" style="145" bestFit="1" customWidth="1"/>
    <col min="11785" max="11786" width="8.86328125" style="145"/>
    <col min="11787" max="11787" width="12.08984375" style="145" bestFit="1" customWidth="1"/>
    <col min="11788" max="11788" width="16.54296875" style="145" customWidth="1"/>
    <col min="11789" max="11789" width="8.86328125" style="145"/>
    <col min="11790" max="11790" width="12.08984375" style="145" customWidth="1"/>
    <col min="11791" max="11798" width="8.86328125" style="145"/>
    <col min="11799" max="11799" width="10" style="145" bestFit="1" customWidth="1"/>
    <col min="11800" max="12033" width="8.86328125" style="145"/>
    <col min="12034" max="12034" width="4" style="145" customWidth="1"/>
    <col min="12035" max="12035" width="9.453125" style="145" bestFit="1" customWidth="1"/>
    <col min="12036" max="12036" width="10.54296875" style="145" customWidth="1"/>
    <col min="12037" max="12037" width="45.86328125" style="145" customWidth="1"/>
    <col min="12038" max="12038" width="12.31640625" style="145" customWidth="1"/>
    <col min="12039" max="12039" width="0.86328125" style="145" customWidth="1"/>
    <col min="12040" max="12040" width="9.453125" style="145" bestFit="1" customWidth="1"/>
    <col min="12041" max="12042" width="8.86328125" style="145"/>
    <col min="12043" max="12043" width="12.08984375" style="145" bestFit="1" customWidth="1"/>
    <col min="12044" max="12044" width="16.54296875" style="145" customWidth="1"/>
    <col min="12045" max="12045" width="8.86328125" style="145"/>
    <col min="12046" max="12046" width="12.08984375" style="145" customWidth="1"/>
    <col min="12047" max="12054" width="8.86328125" style="145"/>
    <col min="12055" max="12055" width="10" style="145" bestFit="1" customWidth="1"/>
    <col min="12056" max="12289" width="8.86328125" style="145"/>
    <col min="12290" max="12290" width="4" style="145" customWidth="1"/>
    <col min="12291" max="12291" width="9.453125" style="145" bestFit="1" customWidth="1"/>
    <col min="12292" max="12292" width="10.54296875" style="145" customWidth="1"/>
    <col min="12293" max="12293" width="45.86328125" style="145" customWidth="1"/>
    <col min="12294" max="12294" width="12.31640625" style="145" customWidth="1"/>
    <col min="12295" max="12295" width="0.86328125" style="145" customWidth="1"/>
    <col min="12296" max="12296" width="9.453125" style="145" bestFit="1" customWidth="1"/>
    <col min="12297" max="12298" width="8.86328125" style="145"/>
    <col min="12299" max="12299" width="12.08984375" style="145" bestFit="1" customWidth="1"/>
    <col min="12300" max="12300" width="16.54296875" style="145" customWidth="1"/>
    <col min="12301" max="12301" width="8.86328125" style="145"/>
    <col min="12302" max="12302" width="12.08984375" style="145" customWidth="1"/>
    <col min="12303" max="12310" width="8.86328125" style="145"/>
    <col min="12311" max="12311" width="10" style="145" bestFit="1" customWidth="1"/>
    <col min="12312" max="12545" width="8.86328125" style="145"/>
    <col min="12546" max="12546" width="4" style="145" customWidth="1"/>
    <col min="12547" max="12547" width="9.453125" style="145" bestFit="1" customWidth="1"/>
    <col min="12548" max="12548" width="10.54296875" style="145" customWidth="1"/>
    <col min="12549" max="12549" width="45.86328125" style="145" customWidth="1"/>
    <col min="12550" max="12550" width="12.31640625" style="145" customWidth="1"/>
    <col min="12551" max="12551" width="0.86328125" style="145" customWidth="1"/>
    <col min="12552" max="12552" width="9.453125" style="145" bestFit="1" customWidth="1"/>
    <col min="12553" max="12554" width="8.86328125" style="145"/>
    <col min="12555" max="12555" width="12.08984375" style="145" bestFit="1" customWidth="1"/>
    <col min="12556" max="12556" width="16.54296875" style="145" customWidth="1"/>
    <col min="12557" max="12557" width="8.86328125" style="145"/>
    <col min="12558" max="12558" width="12.08984375" style="145" customWidth="1"/>
    <col min="12559" max="12566" width="8.86328125" style="145"/>
    <col min="12567" max="12567" width="10" style="145" bestFit="1" customWidth="1"/>
    <col min="12568" max="12801" width="8.86328125" style="145"/>
    <col min="12802" max="12802" width="4" style="145" customWidth="1"/>
    <col min="12803" max="12803" width="9.453125" style="145" bestFit="1" customWidth="1"/>
    <col min="12804" max="12804" width="10.54296875" style="145" customWidth="1"/>
    <col min="12805" max="12805" width="45.86328125" style="145" customWidth="1"/>
    <col min="12806" max="12806" width="12.31640625" style="145" customWidth="1"/>
    <col min="12807" max="12807" width="0.86328125" style="145" customWidth="1"/>
    <col min="12808" max="12808" width="9.453125" style="145" bestFit="1" customWidth="1"/>
    <col min="12809" max="12810" width="8.86328125" style="145"/>
    <col min="12811" max="12811" width="12.08984375" style="145" bestFit="1" customWidth="1"/>
    <col min="12812" max="12812" width="16.54296875" style="145" customWidth="1"/>
    <col min="12813" max="12813" width="8.86328125" style="145"/>
    <col min="12814" max="12814" width="12.08984375" style="145" customWidth="1"/>
    <col min="12815" max="12822" width="8.86328125" style="145"/>
    <col min="12823" max="12823" width="10" style="145" bestFit="1" customWidth="1"/>
    <col min="12824" max="13057" width="8.86328125" style="145"/>
    <col min="13058" max="13058" width="4" style="145" customWidth="1"/>
    <col min="13059" max="13059" width="9.453125" style="145" bestFit="1" customWidth="1"/>
    <col min="13060" max="13060" width="10.54296875" style="145" customWidth="1"/>
    <col min="13061" max="13061" width="45.86328125" style="145" customWidth="1"/>
    <col min="13062" max="13062" width="12.31640625" style="145" customWidth="1"/>
    <col min="13063" max="13063" width="0.86328125" style="145" customWidth="1"/>
    <col min="13064" max="13064" width="9.453125" style="145" bestFit="1" customWidth="1"/>
    <col min="13065" max="13066" width="8.86328125" style="145"/>
    <col min="13067" max="13067" width="12.08984375" style="145" bestFit="1" customWidth="1"/>
    <col min="13068" max="13068" width="16.54296875" style="145" customWidth="1"/>
    <col min="13069" max="13069" width="8.86328125" style="145"/>
    <col min="13070" max="13070" width="12.08984375" style="145" customWidth="1"/>
    <col min="13071" max="13078" width="8.86328125" style="145"/>
    <col min="13079" max="13079" width="10" style="145" bestFit="1" customWidth="1"/>
    <col min="13080" max="13313" width="8.86328125" style="145"/>
    <col min="13314" max="13314" width="4" style="145" customWidth="1"/>
    <col min="13315" max="13315" width="9.453125" style="145" bestFit="1" customWidth="1"/>
    <col min="13316" max="13316" width="10.54296875" style="145" customWidth="1"/>
    <col min="13317" max="13317" width="45.86328125" style="145" customWidth="1"/>
    <col min="13318" max="13318" width="12.31640625" style="145" customWidth="1"/>
    <col min="13319" max="13319" width="0.86328125" style="145" customWidth="1"/>
    <col min="13320" max="13320" width="9.453125" style="145" bestFit="1" customWidth="1"/>
    <col min="13321" max="13322" width="8.86328125" style="145"/>
    <col min="13323" max="13323" width="12.08984375" style="145" bestFit="1" customWidth="1"/>
    <col min="13324" max="13324" width="16.54296875" style="145" customWidth="1"/>
    <col min="13325" max="13325" width="8.86328125" style="145"/>
    <col min="13326" max="13326" width="12.08984375" style="145" customWidth="1"/>
    <col min="13327" max="13334" width="8.86328125" style="145"/>
    <col min="13335" max="13335" width="10" style="145" bestFit="1" customWidth="1"/>
    <col min="13336" max="13569" width="8.86328125" style="145"/>
    <col min="13570" max="13570" width="4" style="145" customWidth="1"/>
    <col min="13571" max="13571" width="9.453125" style="145" bestFit="1" customWidth="1"/>
    <col min="13572" max="13572" width="10.54296875" style="145" customWidth="1"/>
    <col min="13573" max="13573" width="45.86328125" style="145" customWidth="1"/>
    <col min="13574" max="13574" width="12.31640625" style="145" customWidth="1"/>
    <col min="13575" max="13575" width="0.86328125" style="145" customWidth="1"/>
    <col min="13576" max="13576" width="9.453125" style="145" bestFit="1" customWidth="1"/>
    <col min="13577" max="13578" width="8.86328125" style="145"/>
    <col min="13579" max="13579" width="12.08984375" style="145" bestFit="1" customWidth="1"/>
    <col min="13580" max="13580" width="16.54296875" style="145" customWidth="1"/>
    <col min="13581" max="13581" width="8.86328125" style="145"/>
    <col min="13582" max="13582" width="12.08984375" style="145" customWidth="1"/>
    <col min="13583" max="13590" width="8.86328125" style="145"/>
    <col min="13591" max="13591" width="10" style="145" bestFit="1" customWidth="1"/>
    <col min="13592" max="13825" width="8.86328125" style="145"/>
    <col min="13826" max="13826" width="4" style="145" customWidth="1"/>
    <col min="13827" max="13827" width="9.453125" style="145" bestFit="1" customWidth="1"/>
    <col min="13828" max="13828" width="10.54296875" style="145" customWidth="1"/>
    <col min="13829" max="13829" width="45.86328125" style="145" customWidth="1"/>
    <col min="13830" max="13830" width="12.31640625" style="145" customWidth="1"/>
    <col min="13831" max="13831" width="0.86328125" style="145" customWidth="1"/>
    <col min="13832" max="13832" width="9.453125" style="145" bestFit="1" customWidth="1"/>
    <col min="13833" max="13834" width="8.86328125" style="145"/>
    <col min="13835" max="13835" width="12.08984375" style="145" bestFit="1" customWidth="1"/>
    <col min="13836" max="13836" width="16.54296875" style="145" customWidth="1"/>
    <col min="13837" max="13837" width="8.86328125" style="145"/>
    <col min="13838" max="13838" width="12.08984375" style="145" customWidth="1"/>
    <col min="13839" max="13846" width="8.86328125" style="145"/>
    <col min="13847" max="13847" width="10" style="145" bestFit="1" customWidth="1"/>
    <col min="13848" max="14081" width="8.86328125" style="145"/>
    <col min="14082" max="14082" width="4" style="145" customWidth="1"/>
    <col min="14083" max="14083" width="9.453125" style="145" bestFit="1" customWidth="1"/>
    <col min="14084" max="14084" width="10.54296875" style="145" customWidth="1"/>
    <col min="14085" max="14085" width="45.86328125" style="145" customWidth="1"/>
    <col min="14086" max="14086" width="12.31640625" style="145" customWidth="1"/>
    <col min="14087" max="14087" width="0.86328125" style="145" customWidth="1"/>
    <col min="14088" max="14088" width="9.453125" style="145" bestFit="1" customWidth="1"/>
    <col min="14089" max="14090" width="8.86328125" style="145"/>
    <col min="14091" max="14091" width="12.08984375" style="145" bestFit="1" customWidth="1"/>
    <col min="14092" max="14092" width="16.54296875" style="145" customWidth="1"/>
    <col min="14093" max="14093" width="8.86328125" style="145"/>
    <col min="14094" max="14094" width="12.08984375" style="145" customWidth="1"/>
    <col min="14095" max="14102" width="8.86328125" style="145"/>
    <col min="14103" max="14103" width="10" style="145" bestFit="1" customWidth="1"/>
    <col min="14104" max="14337" width="8.86328125" style="145"/>
    <col min="14338" max="14338" width="4" style="145" customWidth="1"/>
    <col min="14339" max="14339" width="9.453125" style="145" bestFit="1" customWidth="1"/>
    <col min="14340" max="14340" width="10.54296875" style="145" customWidth="1"/>
    <col min="14341" max="14341" width="45.86328125" style="145" customWidth="1"/>
    <col min="14342" max="14342" width="12.31640625" style="145" customWidth="1"/>
    <col min="14343" max="14343" width="0.86328125" style="145" customWidth="1"/>
    <col min="14344" max="14344" width="9.453125" style="145" bestFit="1" customWidth="1"/>
    <col min="14345" max="14346" width="8.86328125" style="145"/>
    <col min="14347" max="14347" width="12.08984375" style="145" bestFit="1" customWidth="1"/>
    <col min="14348" max="14348" width="16.54296875" style="145" customWidth="1"/>
    <col min="14349" max="14349" width="8.86328125" style="145"/>
    <col min="14350" max="14350" width="12.08984375" style="145" customWidth="1"/>
    <col min="14351" max="14358" width="8.86328125" style="145"/>
    <col min="14359" max="14359" width="10" style="145" bestFit="1" customWidth="1"/>
    <col min="14360" max="14593" width="8.86328125" style="145"/>
    <col min="14594" max="14594" width="4" style="145" customWidth="1"/>
    <col min="14595" max="14595" width="9.453125" style="145" bestFit="1" customWidth="1"/>
    <col min="14596" max="14596" width="10.54296875" style="145" customWidth="1"/>
    <col min="14597" max="14597" width="45.86328125" style="145" customWidth="1"/>
    <col min="14598" max="14598" width="12.31640625" style="145" customWidth="1"/>
    <col min="14599" max="14599" width="0.86328125" style="145" customWidth="1"/>
    <col min="14600" max="14600" width="9.453125" style="145" bestFit="1" customWidth="1"/>
    <col min="14601" max="14602" width="8.86328125" style="145"/>
    <col min="14603" max="14603" width="12.08984375" style="145" bestFit="1" customWidth="1"/>
    <col min="14604" max="14604" width="16.54296875" style="145" customWidth="1"/>
    <col min="14605" max="14605" width="8.86328125" style="145"/>
    <col min="14606" max="14606" width="12.08984375" style="145" customWidth="1"/>
    <col min="14607" max="14614" width="8.86328125" style="145"/>
    <col min="14615" max="14615" width="10" style="145" bestFit="1" customWidth="1"/>
    <col min="14616" max="14849" width="8.86328125" style="145"/>
    <col min="14850" max="14850" width="4" style="145" customWidth="1"/>
    <col min="14851" max="14851" width="9.453125" style="145" bestFit="1" customWidth="1"/>
    <col min="14852" max="14852" width="10.54296875" style="145" customWidth="1"/>
    <col min="14853" max="14853" width="45.86328125" style="145" customWidth="1"/>
    <col min="14854" max="14854" width="12.31640625" style="145" customWidth="1"/>
    <col min="14855" max="14855" width="0.86328125" style="145" customWidth="1"/>
    <col min="14856" max="14856" width="9.453125" style="145" bestFit="1" customWidth="1"/>
    <col min="14857" max="14858" width="8.86328125" style="145"/>
    <col min="14859" max="14859" width="12.08984375" style="145" bestFit="1" customWidth="1"/>
    <col min="14860" max="14860" width="16.54296875" style="145" customWidth="1"/>
    <col min="14861" max="14861" width="8.86328125" style="145"/>
    <col min="14862" max="14862" width="12.08984375" style="145" customWidth="1"/>
    <col min="14863" max="14870" width="8.86328125" style="145"/>
    <col min="14871" max="14871" width="10" style="145" bestFit="1" customWidth="1"/>
    <col min="14872" max="15105" width="8.86328125" style="145"/>
    <col min="15106" max="15106" width="4" style="145" customWidth="1"/>
    <col min="15107" max="15107" width="9.453125" style="145" bestFit="1" customWidth="1"/>
    <col min="15108" max="15108" width="10.54296875" style="145" customWidth="1"/>
    <col min="15109" max="15109" width="45.86328125" style="145" customWidth="1"/>
    <col min="15110" max="15110" width="12.31640625" style="145" customWidth="1"/>
    <col min="15111" max="15111" width="0.86328125" style="145" customWidth="1"/>
    <col min="15112" max="15112" width="9.453125" style="145" bestFit="1" customWidth="1"/>
    <col min="15113" max="15114" width="8.86328125" style="145"/>
    <col min="15115" max="15115" width="12.08984375" style="145" bestFit="1" customWidth="1"/>
    <col min="15116" max="15116" width="16.54296875" style="145" customWidth="1"/>
    <col min="15117" max="15117" width="8.86328125" style="145"/>
    <col min="15118" max="15118" width="12.08984375" style="145" customWidth="1"/>
    <col min="15119" max="15126" width="8.86328125" style="145"/>
    <col min="15127" max="15127" width="10" style="145" bestFit="1" customWidth="1"/>
    <col min="15128" max="15361" width="8.86328125" style="145"/>
    <col min="15362" max="15362" width="4" style="145" customWidth="1"/>
    <col min="15363" max="15363" width="9.453125" style="145" bestFit="1" customWidth="1"/>
    <col min="15364" max="15364" width="10.54296875" style="145" customWidth="1"/>
    <col min="15365" max="15365" width="45.86328125" style="145" customWidth="1"/>
    <col min="15366" max="15366" width="12.31640625" style="145" customWidth="1"/>
    <col min="15367" max="15367" width="0.86328125" style="145" customWidth="1"/>
    <col min="15368" max="15368" width="9.453125" style="145" bestFit="1" customWidth="1"/>
    <col min="15369" max="15370" width="8.86328125" style="145"/>
    <col min="15371" max="15371" width="12.08984375" style="145" bestFit="1" customWidth="1"/>
    <col min="15372" max="15372" width="16.54296875" style="145" customWidth="1"/>
    <col min="15373" max="15373" width="8.86328125" style="145"/>
    <col min="15374" max="15374" width="12.08984375" style="145" customWidth="1"/>
    <col min="15375" max="15382" width="8.86328125" style="145"/>
    <col min="15383" max="15383" width="10" style="145" bestFit="1" customWidth="1"/>
    <col min="15384" max="15617" width="8.86328125" style="145"/>
    <col min="15618" max="15618" width="4" style="145" customWidth="1"/>
    <col min="15619" max="15619" width="9.453125" style="145" bestFit="1" customWidth="1"/>
    <col min="15620" max="15620" width="10.54296875" style="145" customWidth="1"/>
    <col min="15621" max="15621" width="45.86328125" style="145" customWidth="1"/>
    <col min="15622" max="15622" width="12.31640625" style="145" customWidth="1"/>
    <col min="15623" max="15623" width="0.86328125" style="145" customWidth="1"/>
    <col min="15624" max="15624" width="9.453125" style="145" bestFit="1" customWidth="1"/>
    <col min="15625" max="15626" width="8.86328125" style="145"/>
    <col min="15627" max="15627" width="12.08984375" style="145" bestFit="1" customWidth="1"/>
    <col min="15628" max="15628" width="16.54296875" style="145" customWidth="1"/>
    <col min="15629" max="15629" width="8.86328125" style="145"/>
    <col min="15630" max="15630" width="12.08984375" style="145" customWidth="1"/>
    <col min="15631" max="15638" width="8.86328125" style="145"/>
    <col min="15639" max="15639" width="10" style="145" bestFit="1" customWidth="1"/>
    <col min="15640" max="15873" width="8.86328125" style="145"/>
    <col min="15874" max="15874" width="4" style="145" customWidth="1"/>
    <col min="15875" max="15875" width="9.453125" style="145" bestFit="1" customWidth="1"/>
    <col min="15876" max="15876" width="10.54296875" style="145" customWidth="1"/>
    <col min="15877" max="15877" width="45.86328125" style="145" customWidth="1"/>
    <col min="15878" max="15878" width="12.31640625" style="145" customWidth="1"/>
    <col min="15879" max="15879" width="0.86328125" style="145" customWidth="1"/>
    <col min="15880" max="15880" width="9.453125" style="145" bestFit="1" customWidth="1"/>
    <col min="15881" max="15882" width="8.86328125" style="145"/>
    <col min="15883" max="15883" width="12.08984375" style="145" bestFit="1" customWidth="1"/>
    <col min="15884" max="15884" width="16.54296875" style="145" customWidth="1"/>
    <col min="15885" max="15885" width="8.86328125" style="145"/>
    <col min="15886" max="15886" width="12.08984375" style="145" customWidth="1"/>
    <col min="15887" max="15894" width="8.86328125" style="145"/>
    <col min="15895" max="15895" width="10" style="145" bestFit="1" customWidth="1"/>
    <col min="15896" max="16129" width="8.86328125" style="145"/>
    <col min="16130" max="16130" width="4" style="145" customWidth="1"/>
    <col min="16131" max="16131" width="9.453125" style="145" bestFit="1" customWidth="1"/>
    <col min="16132" max="16132" width="10.54296875" style="145" customWidth="1"/>
    <col min="16133" max="16133" width="45.86328125" style="145" customWidth="1"/>
    <col min="16134" max="16134" width="12.31640625" style="145" customWidth="1"/>
    <col min="16135" max="16135" width="0.86328125" style="145" customWidth="1"/>
    <col min="16136" max="16136" width="9.453125" style="145" bestFit="1" customWidth="1"/>
    <col min="16137" max="16138" width="8.86328125" style="145"/>
    <col min="16139" max="16139" width="12.08984375" style="145" bestFit="1" customWidth="1"/>
    <col min="16140" max="16140" width="16.54296875" style="145" customWidth="1"/>
    <col min="16141" max="16141" width="8.86328125" style="145"/>
    <col min="16142" max="16142" width="12.08984375" style="145" customWidth="1"/>
    <col min="16143" max="16150" width="8.86328125" style="145"/>
    <col min="16151" max="16151" width="10" style="145" bestFit="1" customWidth="1"/>
    <col min="16152" max="16384" width="8.86328125" style="145"/>
  </cols>
  <sheetData>
    <row r="1" spans="1:32" ht="18.75" thickBot="1" x14ac:dyDescent="0.95">
      <c r="D1" s="148" t="s">
        <v>351</v>
      </c>
      <c r="H1" s="149"/>
      <c r="V1" s="5"/>
      <c r="W1" s="5"/>
      <c r="X1" s="5"/>
      <c r="Y1" s="5"/>
      <c r="Z1" s="5"/>
      <c r="AA1" s="5"/>
      <c r="AB1" s="5"/>
      <c r="AC1" s="5"/>
    </row>
    <row r="2" spans="1:32" s="162" customFormat="1" ht="13.5" customHeight="1" x14ac:dyDescent="0.8">
      <c r="A2" s="6"/>
      <c r="B2" s="6"/>
      <c r="C2" s="150" t="s">
        <v>352</v>
      </c>
      <c r="D2" s="6"/>
      <c r="E2" s="6"/>
      <c r="F2" s="6"/>
      <c r="G2" s="6"/>
      <c r="H2" s="151"/>
      <c r="I2" s="6"/>
      <c r="J2" s="28"/>
      <c r="K2" s="6"/>
      <c r="L2" s="6"/>
      <c r="M2" s="152"/>
      <c r="N2" s="153"/>
      <c r="O2" s="154"/>
      <c r="P2" s="155"/>
      <c r="Q2" s="155"/>
      <c r="R2" s="155"/>
      <c r="S2" s="155"/>
      <c r="T2" s="156"/>
      <c r="U2" s="157"/>
      <c r="V2" s="158"/>
      <c r="W2" s="159"/>
      <c r="X2" s="160"/>
      <c r="Y2" s="161"/>
      <c r="Z2" s="161"/>
      <c r="AA2" s="161"/>
      <c r="AB2" s="161"/>
      <c r="AC2" s="161"/>
      <c r="AD2" s="6"/>
      <c r="AE2" s="6"/>
      <c r="AF2" s="6"/>
    </row>
    <row r="3" spans="1:32" s="162" customFormat="1" ht="18" x14ac:dyDescent="0.8">
      <c r="A3" s="163"/>
      <c r="B3" s="164"/>
      <c r="C3" s="165"/>
      <c r="D3" s="166"/>
      <c r="E3" s="166"/>
      <c r="F3" s="167"/>
      <c r="G3" s="166"/>
      <c r="H3" s="151"/>
      <c r="I3" s="6"/>
      <c r="J3" s="28"/>
      <c r="K3" s="6"/>
      <c r="L3" s="6"/>
      <c r="M3" s="168"/>
      <c r="N3" s="159"/>
      <c r="O3" s="160"/>
      <c r="P3" s="161"/>
      <c r="Q3" s="161"/>
      <c r="R3" s="161"/>
      <c r="S3" s="161"/>
      <c r="T3" s="169"/>
      <c r="U3" s="157"/>
      <c r="V3" s="158"/>
      <c r="W3" s="159"/>
      <c r="X3" s="160"/>
      <c r="Y3" s="161"/>
      <c r="Z3" s="161"/>
      <c r="AA3" s="161"/>
      <c r="AB3" s="161"/>
      <c r="AC3" s="161"/>
      <c r="AD3" s="6"/>
      <c r="AE3" s="6"/>
      <c r="AF3" s="6"/>
    </row>
    <row r="4" spans="1:32" s="162" customFormat="1" ht="18" x14ac:dyDescent="0.8">
      <c r="A4" s="170"/>
      <c r="B4" s="6"/>
      <c r="C4" s="171"/>
      <c r="D4" s="150" t="s">
        <v>353</v>
      </c>
      <c r="E4" s="150"/>
      <c r="F4" s="151"/>
      <c r="G4" s="6"/>
      <c r="H4" s="151"/>
      <c r="I4" s="6"/>
      <c r="J4" s="28"/>
      <c r="K4" s="6"/>
      <c r="L4" s="6"/>
      <c r="M4" s="168"/>
      <c r="N4" s="159"/>
      <c r="O4" s="160"/>
      <c r="P4" s="161"/>
      <c r="Q4" s="161"/>
      <c r="R4" s="161"/>
      <c r="S4" s="161"/>
      <c r="T4" s="169"/>
      <c r="U4" s="157"/>
      <c r="V4" s="158"/>
      <c r="W4" s="159"/>
      <c r="X4" s="160"/>
      <c r="Y4" s="161"/>
      <c r="Z4" s="161"/>
      <c r="AA4" s="161"/>
      <c r="AB4" s="161"/>
      <c r="AC4" s="161"/>
      <c r="AD4" s="6"/>
      <c r="AE4" s="6"/>
      <c r="AF4" s="6"/>
    </row>
    <row r="5" spans="1:32" s="162" customFormat="1" ht="18" x14ac:dyDescent="0.8">
      <c r="A5" s="163"/>
      <c r="B5" s="164"/>
      <c r="C5" s="172"/>
      <c r="D5" s="166"/>
      <c r="E5" s="166"/>
      <c r="F5" s="167"/>
      <c r="G5" s="166"/>
      <c r="H5" s="151"/>
      <c r="I5" s="6"/>
      <c r="J5" s="28"/>
      <c r="K5" s="6"/>
      <c r="L5" s="6"/>
      <c r="M5" s="168"/>
      <c r="N5" s="159"/>
      <c r="O5" s="160"/>
      <c r="P5" s="161"/>
      <c r="Q5" s="161"/>
      <c r="R5" s="161"/>
      <c r="S5" s="161"/>
      <c r="T5" s="169"/>
      <c r="U5" s="157"/>
      <c r="V5" s="158"/>
      <c r="W5" s="159"/>
      <c r="X5" s="160"/>
      <c r="Y5" s="161"/>
      <c r="Z5" s="161"/>
      <c r="AA5" s="161"/>
      <c r="AB5" s="161"/>
      <c r="AC5" s="161"/>
      <c r="AD5" s="6"/>
      <c r="AE5" s="6"/>
      <c r="AF5" s="6"/>
    </row>
    <row r="6" spans="1:32" s="162" customFormat="1" ht="18" x14ac:dyDescent="0.8">
      <c r="A6" s="173"/>
      <c r="B6" s="6"/>
      <c r="C6" s="174" t="s">
        <v>354</v>
      </c>
      <c r="D6" s="175" t="s">
        <v>355</v>
      </c>
      <c r="E6" s="175"/>
      <c r="F6" s="176">
        <v>10000</v>
      </c>
      <c r="G6" s="6" t="s">
        <v>356</v>
      </c>
      <c r="H6" s="151"/>
      <c r="I6" s="6"/>
      <c r="J6" s="28"/>
      <c r="K6" s="6"/>
      <c r="L6" s="6"/>
      <c r="M6" s="168"/>
      <c r="N6" s="159"/>
      <c r="O6" s="160"/>
      <c r="P6" s="161"/>
      <c r="Q6" s="161"/>
      <c r="R6" s="161"/>
      <c r="S6" s="161"/>
      <c r="T6" s="169"/>
      <c r="U6" s="6"/>
      <c r="V6" s="158"/>
      <c r="W6" s="159"/>
      <c r="X6" s="160"/>
      <c r="Y6" s="161"/>
      <c r="Z6" s="161"/>
      <c r="AA6" s="161"/>
      <c r="AB6" s="161"/>
      <c r="AC6" s="161"/>
      <c r="AD6" s="6"/>
      <c r="AE6" s="6"/>
      <c r="AF6" s="6"/>
    </row>
    <row r="7" spans="1:32" s="162" customFormat="1" ht="18" x14ac:dyDescent="0.8">
      <c r="A7" s="163"/>
      <c r="B7" s="166"/>
      <c r="C7" s="177"/>
      <c r="D7" s="178" t="s">
        <v>357</v>
      </c>
      <c r="E7" s="178"/>
      <c r="F7" s="179">
        <v>9885</v>
      </c>
      <c r="G7" s="166" t="s">
        <v>356</v>
      </c>
      <c r="H7" s="151"/>
      <c r="I7" s="6"/>
      <c r="J7" s="28"/>
      <c r="K7" s="6"/>
      <c r="L7" s="6"/>
      <c r="M7" s="168"/>
      <c r="N7" s="159"/>
      <c r="O7" s="160"/>
      <c r="P7" s="161"/>
      <c r="Q7" s="161"/>
      <c r="R7" s="161"/>
      <c r="S7" s="161"/>
      <c r="T7" s="169"/>
      <c r="U7" s="6"/>
      <c r="V7" s="158"/>
      <c r="W7" s="159"/>
      <c r="X7" s="160"/>
      <c r="Y7" s="161"/>
      <c r="Z7" s="161"/>
      <c r="AA7" s="161"/>
      <c r="AB7" s="161"/>
      <c r="AC7" s="161"/>
      <c r="AD7" s="6"/>
      <c r="AE7" s="6"/>
      <c r="AF7" s="6"/>
    </row>
    <row r="8" spans="1:32" s="184" customFormat="1" ht="18" x14ac:dyDescent="0.8">
      <c r="A8" s="180"/>
      <c r="B8" s="181"/>
      <c r="C8" s="182"/>
      <c r="D8" s="175" t="s">
        <v>358</v>
      </c>
      <c r="E8" s="175"/>
      <c r="F8" s="176">
        <v>6600</v>
      </c>
      <c r="G8" s="183" t="s">
        <v>356</v>
      </c>
      <c r="H8" s="151"/>
      <c r="I8" s="183"/>
      <c r="J8" s="161"/>
      <c r="K8" s="183"/>
      <c r="L8" s="183"/>
      <c r="M8" s="168"/>
      <c r="N8" s="159"/>
      <c r="O8" s="160"/>
      <c r="P8" s="161"/>
      <c r="Q8" s="161"/>
      <c r="R8" s="161"/>
      <c r="S8" s="161"/>
      <c r="T8" s="169"/>
      <c r="U8" s="183"/>
      <c r="V8" s="158"/>
      <c r="W8" s="159"/>
      <c r="X8" s="160"/>
      <c r="Y8" s="161"/>
      <c r="Z8" s="161"/>
      <c r="AA8" s="161"/>
      <c r="AB8" s="161"/>
      <c r="AC8" s="161"/>
      <c r="AD8" s="183"/>
      <c r="AE8" s="183"/>
      <c r="AF8" s="183"/>
    </row>
    <row r="9" spans="1:32" s="184" customFormat="1" ht="18" x14ac:dyDescent="0.8">
      <c r="A9" s="185"/>
      <c r="B9" s="186"/>
      <c r="C9" s="187"/>
      <c r="D9" s="178" t="s">
        <v>359</v>
      </c>
      <c r="E9" s="178"/>
      <c r="F9" s="188">
        <v>18150</v>
      </c>
      <c r="G9" s="189" t="s">
        <v>356</v>
      </c>
      <c r="H9" s="190"/>
      <c r="I9" s="183"/>
      <c r="J9" s="161"/>
      <c r="K9" s="183"/>
      <c r="L9" s="183"/>
      <c r="M9" s="168"/>
      <c r="N9" s="159"/>
      <c r="O9" s="160"/>
      <c r="P9" s="161"/>
      <c r="Q9" s="161"/>
      <c r="R9" s="161"/>
      <c r="S9" s="161"/>
      <c r="T9" s="169"/>
      <c r="U9" s="183"/>
      <c r="V9" s="158"/>
      <c r="W9" s="159"/>
      <c r="X9" s="160"/>
      <c r="Y9" s="161"/>
      <c r="Z9" s="161"/>
      <c r="AA9" s="161"/>
      <c r="AB9" s="161"/>
      <c r="AC9" s="161"/>
      <c r="AD9" s="183"/>
      <c r="AE9" s="183"/>
      <c r="AF9" s="183"/>
    </row>
    <row r="10" spans="1:32" ht="18" x14ac:dyDescent="0.8">
      <c r="A10" s="191"/>
      <c r="B10" s="175"/>
      <c r="C10" s="182"/>
      <c r="D10" s="175" t="s">
        <v>360</v>
      </c>
      <c r="E10" s="175"/>
      <c r="F10" s="192">
        <v>150</v>
      </c>
      <c r="G10" s="183" t="s">
        <v>356</v>
      </c>
      <c r="H10" s="151"/>
      <c r="I10" s="4"/>
      <c r="J10" s="5"/>
      <c r="K10" s="4"/>
      <c r="L10" s="4"/>
      <c r="M10" s="168"/>
      <c r="N10" s="159"/>
      <c r="O10" s="160"/>
      <c r="P10" s="161"/>
      <c r="Q10" s="161"/>
      <c r="R10" s="161"/>
      <c r="S10" s="161"/>
      <c r="T10" s="169"/>
      <c r="U10" s="4"/>
      <c r="V10" s="158"/>
      <c r="W10" s="159"/>
      <c r="X10" s="160"/>
      <c r="Y10" s="161"/>
      <c r="Z10" s="161"/>
      <c r="AA10" s="161"/>
      <c r="AB10" s="161"/>
      <c r="AC10" s="161"/>
      <c r="AD10" s="4"/>
      <c r="AE10" s="4"/>
      <c r="AF10" s="4"/>
    </row>
    <row r="11" spans="1:32" s="198" customFormat="1" ht="18" x14ac:dyDescent="0.8">
      <c r="A11" s="193"/>
      <c r="B11" s="194"/>
      <c r="C11" s="195" t="s">
        <v>361</v>
      </c>
      <c r="D11" s="178" t="s">
        <v>362</v>
      </c>
      <c r="E11" s="178"/>
      <c r="F11" s="188">
        <v>7000</v>
      </c>
      <c r="G11" s="196" t="s">
        <v>356</v>
      </c>
      <c r="H11" s="151"/>
      <c r="I11" s="197"/>
      <c r="J11" s="160"/>
      <c r="K11" s="197"/>
      <c r="L11" s="197"/>
      <c r="M11" s="168"/>
      <c r="N11" s="159"/>
      <c r="O11" s="160"/>
      <c r="P11" s="161"/>
      <c r="Q11" s="161"/>
      <c r="R11" s="161"/>
      <c r="S11" s="161"/>
      <c r="T11" s="169"/>
      <c r="U11" s="197"/>
      <c r="V11" s="158"/>
      <c r="W11" s="159"/>
      <c r="X11" s="160"/>
      <c r="Y11" s="161"/>
      <c r="Z11" s="161"/>
      <c r="AA11" s="161"/>
      <c r="AB11" s="161"/>
      <c r="AC11" s="161"/>
      <c r="AD11" s="197"/>
      <c r="AE11" s="197"/>
      <c r="AF11" s="197"/>
    </row>
    <row r="12" spans="1:32" s="198" customFormat="1" ht="18" x14ac:dyDescent="0.8">
      <c r="A12" s="199"/>
      <c r="B12" s="197"/>
      <c r="C12" s="200"/>
      <c r="D12" s="175" t="s">
        <v>363</v>
      </c>
      <c r="E12" s="175"/>
      <c r="F12" s="176">
        <v>690</v>
      </c>
      <c r="G12" s="197" t="s">
        <v>356</v>
      </c>
      <c r="H12" s="151"/>
      <c r="I12" s="197"/>
      <c r="J12" s="160"/>
      <c r="K12" s="197"/>
      <c r="L12" s="197"/>
      <c r="M12" s="168"/>
      <c r="N12" s="159"/>
      <c r="O12" s="5"/>
      <c r="P12" s="5"/>
      <c r="Q12" s="5"/>
      <c r="R12" s="201"/>
      <c r="S12" s="5"/>
      <c r="T12" s="202"/>
      <c r="U12" s="197"/>
      <c r="V12" s="158"/>
      <c r="W12" s="159"/>
      <c r="X12" s="5"/>
      <c r="Y12" s="5"/>
      <c r="Z12" s="5"/>
      <c r="AA12" s="201"/>
      <c r="AB12" s="5"/>
      <c r="AC12" s="5"/>
      <c r="AD12" s="197"/>
      <c r="AE12" s="197"/>
      <c r="AF12" s="197"/>
    </row>
    <row r="13" spans="1:32" s="198" customFormat="1" ht="18" x14ac:dyDescent="0.8">
      <c r="A13" s="194"/>
      <c r="B13" s="196"/>
      <c r="C13" s="177"/>
      <c r="D13" s="178" t="s">
        <v>364</v>
      </c>
      <c r="E13" s="178"/>
      <c r="F13" s="188">
        <v>450</v>
      </c>
      <c r="G13" s="196" t="s">
        <v>356</v>
      </c>
      <c r="H13" s="151"/>
      <c r="I13" s="197"/>
      <c r="J13" s="160"/>
      <c r="K13" s="197"/>
      <c r="L13" s="197"/>
      <c r="M13" s="168"/>
      <c r="N13" s="159"/>
      <c r="O13" s="5"/>
      <c r="P13" s="5"/>
      <c r="Q13" s="5"/>
      <c r="R13" s="5"/>
      <c r="S13" s="5"/>
      <c r="T13" s="202"/>
      <c r="U13" s="197"/>
      <c r="V13" s="158"/>
      <c r="W13" s="159"/>
      <c r="X13" s="5"/>
      <c r="Y13" s="5"/>
      <c r="Z13" s="5"/>
      <c r="AA13" s="5"/>
      <c r="AB13" s="5"/>
      <c r="AC13" s="5"/>
      <c r="AD13" s="197"/>
      <c r="AE13" s="197"/>
      <c r="AF13" s="197"/>
    </row>
    <row r="14" spans="1:32" ht="18.75" thickBot="1" x14ac:dyDescent="0.95">
      <c r="A14" s="191"/>
      <c r="B14" s="175"/>
      <c r="C14" s="200"/>
      <c r="D14" s="175" t="s">
        <v>365</v>
      </c>
      <c r="E14" s="175"/>
      <c r="F14" s="176">
        <v>230</v>
      </c>
      <c r="G14" s="183" t="s">
        <v>356</v>
      </c>
      <c r="H14" s="151"/>
      <c r="I14" s="4"/>
      <c r="J14" s="5"/>
      <c r="K14" s="4"/>
      <c r="L14" s="4"/>
      <c r="M14" s="203"/>
      <c r="N14" s="204"/>
      <c r="O14" s="204"/>
      <c r="P14" s="204"/>
      <c r="Q14" s="204"/>
      <c r="R14" s="204"/>
      <c r="S14" s="204"/>
      <c r="T14" s="205"/>
      <c r="U14" s="4"/>
      <c r="V14" s="206"/>
      <c r="W14" s="5"/>
      <c r="X14" s="5"/>
      <c r="Y14" s="5"/>
      <c r="Z14" s="5"/>
      <c r="AA14" s="5"/>
      <c r="AB14" s="5"/>
      <c r="AC14" s="5"/>
      <c r="AD14" s="4"/>
      <c r="AE14" s="4"/>
      <c r="AF14" s="4"/>
    </row>
    <row r="15" spans="1:32" ht="18" x14ac:dyDescent="0.8">
      <c r="A15" s="207"/>
      <c r="B15" s="178"/>
      <c r="C15" s="187"/>
      <c r="D15" s="178" t="s">
        <v>366</v>
      </c>
      <c r="E15" s="178"/>
      <c r="F15" s="188">
        <v>230</v>
      </c>
      <c r="G15" s="189" t="s">
        <v>356</v>
      </c>
      <c r="H15" s="151"/>
      <c r="I15" s="4"/>
      <c r="J15" s="5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5"/>
      <c r="W15" s="5"/>
      <c r="X15" s="5"/>
      <c r="Y15" s="5"/>
      <c r="Z15" s="5"/>
      <c r="AA15" s="5"/>
      <c r="AB15" s="5"/>
      <c r="AC15" s="5"/>
      <c r="AD15" s="4"/>
      <c r="AE15" s="4"/>
      <c r="AF15" s="4"/>
    </row>
    <row r="16" spans="1:32" ht="18" x14ac:dyDescent="0.8">
      <c r="A16" s="208"/>
      <c r="B16" s="175"/>
      <c r="C16" s="182"/>
      <c r="D16" s="175" t="s">
        <v>366</v>
      </c>
      <c r="E16" s="175"/>
      <c r="F16" s="176">
        <v>115</v>
      </c>
      <c r="G16" s="183" t="s">
        <v>356</v>
      </c>
      <c r="H16" s="151"/>
      <c r="I16" s="4"/>
      <c r="J16" s="5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5"/>
      <c r="W16" s="5"/>
      <c r="X16" s="5"/>
      <c r="Y16" s="5"/>
      <c r="Z16" s="5"/>
      <c r="AA16" s="5"/>
      <c r="AB16" s="5"/>
      <c r="AC16" s="5"/>
      <c r="AD16" s="4"/>
      <c r="AE16" s="4"/>
      <c r="AF16" s="4"/>
    </row>
    <row r="17" spans="1:32" ht="17.399999999999999" customHeight="1" x14ac:dyDescent="0.8">
      <c r="A17" s="207"/>
      <c r="B17" s="178"/>
      <c r="C17" s="209" t="s">
        <v>367</v>
      </c>
      <c r="D17" s="178" t="s">
        <v>368</v>
      </c>
      <c r="E17" s="178"/>
      <c r="F17" s="188">
        <v>230</v>
      </c>
      <c r="G17" s="189" t="s">
        <v>356</v>
      </c>
      <c r="H17" s="151"/>
      <c r="I17" s="4"/>
      <c r="J17" s="5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5"/>
      <c r="W17" s="5"/>
      <c r="X17" s="5"/>
      <c r="Y17" s="5"/>
      <c r="Z17" s="5"/>
      <c r="AA17" s="5"/>
      <c r="AB17" s="5"/>
      <c r="AC17" s="5"/>
      <c r="AD17" s="4"/>
      <c r="AE17" s="4"/>
      <c r="AF17" s="4"/>
    </row>
    <row r="18" spans="1:32" s="198" customFormat="1" ht="16.95" customHeight="1" x14ac:dyDescent="0.8">
      <c r="A18" s="199"/>
      <c r="B18" s="197"/>
      <c r="C18" s="210"/>
      <c r="D18" s="175" t="s">
        <v>369</v>
      </c>
      <c r="E18" s="175"/>
      <c r="F18" s="176">
        <v>1000</v>
      </c>
      <c r="G18" s="197" t="s">
        <v>356</v>
      </c>
      <c r="H18" s="151"/>
      <c r="I18" s="197"/>
      <c r="J18" s="160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60"/>
      <c r="W18" s="160"/>
      <c r="X18" s="160"/>
      <c r="Y18" s="160"/>
      <c r="Z18" s="160"/>
      <c r="AA18" s="160"/>
      <c r="AB18" s="160"/>
      <c r="AC18" s="160"/>
      <c r="AD18" s="197"/>
      <c r="AE18" s="197"/>
      <c r="AF18" s="197"/>
    </row>
    <row r="19" spans="1:32" s="198" customFormat="1" ht="16.95" customHeight="1" x14ac:dyDescent="0.8">
      <c r="A19" s="194"/>
      <c r="B19" s="196"/>
      <c r="C19" s="211"/>
      <c r="D19" s="212" t="s">
        <v>370</v>
      </c>
      <c r="E19" s="175"/>
      <c r="F19" s="188"/>
      <c r="G19" s="196"/>
      <c r="H19" s="151"/>
      <c r="I19" s="197"/>
      <c r="J19" s="160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60"/>
      <c r="W19" s="160"/>
      <c r="X19" s="160"/>
      <c r="Y19" s="160"/>
      <c r="Z19" s="160"/>
      <c r="AA19" s="160"/>
      <c r="AB19" s="160"/>
      <c r="AC19" s="160"/>
      <c r="AD19" s="197"/>
      <c r="AE19" s="197"/>
      <c r="AF19" s="197"/>
    </row>
    <row r="20" spans="1:32" ht="18" x14ac:dyDescent="0.8">
      <c r="A20" s="191"/>
      <c r="B20" s="175"/>
      <c r="C20" s="213"/>
      <c r="D20" s="175" t="s">
        <v>371</v>
      </c>
      <c r="E20" s="175"/>
      <c r="F20" s="176">
        <v>230</v>
      </c>
      <c r="G20" s="183" t="s">
        <v>356</v>
      </c>
      <c r="H20" s="151"/>
      <c r="I20" s="4"/>
      <c r="J20" s="5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5"/>
      <c r="W20" s="5"/>
      <c r="X20" s="5"/>
      <c r="Y20" s="5"/>
      <c r="Z20" s="5"/>
      <c r="AA20" s="5"/>
      <c r="AB20" s="5"/>
      <c r="AC20" s="5"/>
      <c r="AD20" s="4"/>
      <c r="AE20" s="4"/>
      <c r="AF20" s="4"/>
    </row>
    <row r="21" spans="1:32" s="184" customFormat="1" ht="18" x14ac:dyDescent="0.8">
      <c r="A21" s="214"/>
      <c r="B21" s="215"/>
      <c r="C21" s="216"/>
      <c r="D21" s="217" t="s">
        <v>372</v>
      </c>
      <c r="E21" s="217"/>
      <c r="F21" s="218">
        <v>150</v>
      </c>
      <c r="G21" s="219" t="s">
        <v>356</v>
      </c>
      <c r="H21" s="151"/>
      <c r="I21" s="183"/>
      <c r="J21" s="161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61"/>
      <c r="W21" s="161"/>
      <c r="X21" s="161"/>
      <c r="Y21" s="161"/>
      <c r="Z21" s="161"/>
      <c r="AA21" s="161"/>
      <c r="AB21" s="161"/>
      <c r="AC21" s="161"/>
      <c r="AD21" s="183"/>
      <c r="AE21" s="183"/>
      <c r="AF21" s="183"/>
    </row>
    <row r="22" spans="1:32" s="184" customFormat="1" ht="18" x14ac:dyDescent="0.8">
      <c r="A22" s="185"/>
      <c r="B22" s="186"/>
      <c r="C22" s="220"/>
      <c r="D22" s="175" t="s">
        <v>373</v>
      </c>
      <c r="E22" s="175"/>
      <c r="F22" s="176" t="s">
        <v>374</v>
      </c>
      <c r="G22" s="183" t="s">
        <v>375</v>
      </c>
      <c r="H22" s="151"/>
      <c r="I22" s="183"/>
      <c r="J22" s="161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61"/>
      <c r="W22" s="161"/>
      <c r="X22" s="161"/>
      <c r="Y22" s="161"/>
      <c r="Z22" s="161"/>
      <c r="AA22" s="161"/>
      <c r="AB22" s="161"/>
      <c r="AC22" s="161"/>
      <c r="AD22" s="183"/>
      <c r="AE22" s="183"/>
      <c r="AF22" s="183"/>
    </row>
    <row r="23" spans="1:32" s="184" customFormat="1" ht="18" x14ac:dyDescent="0.8">
      <c r="A23" s="185"/>
      <c r="B23" s="221"/>
      <c r="C23" s="222"/>
      <c r="D23" s="186"/>
      <c r="E23" s="186"/>
      <c r="F23" s="188"/>
      <c r="G23" s="183"/>
      <c r="H23" s="223"/>
      <c r="I23" s="183"/>
      <c r="J23" s="161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61"/>
      <c r="W23" s="161"/>
      <c r="X23" s="161"/>
      <c r="Y23" s="161"/>
      <c r="Z23" s="161"/>
      <c r="AA23" s="161"/>
      <c r="AB23" s="161"/>
      <c r="AC23" s="161"/>
      <c r="AD23" s="183"/>
      <c r="AE23" s="183"/>
      <c r="AF23" s="183"/>
    </row>
    <row r="24" spans="1:32" s="184" customFormat="1" ht="18" x14ac:dyDescent="0.8">
      <c r="A24" s="180"/>
      <c r="B24" s="181"/>
      <c r="C24" s="220"/>
      <c r="D24" s="6" t="s">
        <v>376</v>
      </c>
      <c r="E24" s="6"/>
      <c r="F24" s="224">
        <v>150</v>
      </c>
      <c r="G24" s="183" t="s">
        <v>356</v>
      </c>
      <c r="H24" s="151"/>
      <c r="I24" s="225"/>
      <c r="J24" s="161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61"/>
      <c r="W24" s="161"/>
      <c r="X24" s="161"/>
      <c r="Y24" s="161"/>
      <c r="Z24" s="161"/>
      <c r="AA24" s="161"/>
      <c r="AB24" s="161"/>
      <c r="AC24" s="161"/>
      <c r="AD24" s="183"/>
      <c r="AE24" s="183"/>
      <c r="AF24" s="183"/>
    </row>
    <row r="25" spans="1:32" s="184" customFormat="1" ht="18" x14ac:dyDescent="0.8">
      <c r="A25" s="185"/>
      <c r="B25" s="186"/>
      <c r="C25" s="222"/>
      <c r="D25" s="226" t="s">
        <v>377</v>
      </c>
      <c r="E25" s="226"/>
      <c r="F25" s="193">
        <v>100</v>
      </c>
      <c r="G25" s="189" t="s">
        <v>356</v>
      </c>
      <c r="H25" s="151"/>
      <c r="I25" s="197"/>
      <c r="J25" s="161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61"/>
      <c r="W25" s="161"/>
      <c r="X25" s="161"/>
      <c r="Y25" s="161"/>
      <c r="Z25" s="161"/>
      <c r="AA25" s="161"/>
      <c r="AB25" s="161"/>
      <c r="AC25" s="161"/>
      <c r="AD25" s="183"/>
      <c r="AE25" s="183"/>
      <c r="AF25" s="183"/>
    </row>
    <row r="26" spans="1:32" s="184" customFormat="1" ht="18" x14ac:dyDescent="0.8">
      <c r="A26" s="180"/>
      <c r="B26" s="181"/>
      <c r="C26" s="220"/>
      <c r="D26" s="181"/>
      <c r="E26" s="181"/>
      <c r="F26" s="192"/>
      <c r="G26" s="183"/>
      <c r="H26" s="223"/>
      <c r="I26" s="183"/>
      <c r="J26" s="161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61"/>
      <c r="W26" s="161"/>
      <c r="X26" s="161"/>
      <c r="Y26" s="161"/>
      <c r="Z26" s="161"/>
      <c r="AA26" s="161"/>
      <c r="AB26" s="161"/>
      <c r="AC26" s="161"/>
      <c r="AD26" s="183"/>
      <c r="AE26" s="183"/>
      <c r="AF26" s="183"/>
    </row>
    <row r="27" spans="1:32" s="184" customFormat="1" ht="18" x14ac:dyDescent="0.8">
      <c r="A27" s="185"/>
      <c r="B27" s="186"/>
      <c r="C27" s="227"/>
      <c r="D27" s="166" t="s">
        <v>378</v>
      </c>
      <c r="E27" s="166"/>
      <c r="F27" s="167"/>
      <c r="G27" s="166"/>
      <c r="H27" s="228"/>
      <c r="I27" s="183"/>
      <c r="J27" s="161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61"/>
      <c r="W27" s="161"/>
      <c r="X27" s="161"/>
      <c r="Y27" s="161"/>
      <c r="Z27" s="161"/>
      <c r="AA27" s="161"/>
      <c r="AB27" s="161"/>
      <c r="AC27" s="161"/>
      <c r="AD27" s="183"/>
      <c r="AE27" s="183"/>
      <c r="AF27" s="183"/>
    </row>
    <row r="28" spans="1:32" s="184" customFormat="1" ht="18" x14ac:dyDescent="0.8">
      <c r="A28" s="180"/>
      <c r="B28" s="181"/>
      <c r="C28" s="174"/>
      <c r="D28" s="183"/>
      <c r="E28" s="183"/>
      <c r="F28" s="151" t="s">
        <v>146</v>
      </c>
      <c r="G28" s="6"/>
      <c r="H28" s="151"/>
      <c r="I28" s="183"/>
      <c r="J28" s="161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61"/>
      <c r="W28" s="161"/>
      <c r="X28" s="161"/>
      <c r="Y28" s="161"/>
      <c r="Z28" s="161"/>
      <c r="AA28" s="161"/>
      <c r="AB28" s="161"/>
      <c r="AC28" s="161"/>
      <c r="AD28" s="183"/>
      <c r="AE28" s="183"/>
      <c r="AF28" s="183"/>
    </row>
    <row r="29" spans="1:32" s="184" customFormat="1" ht="18" x14ac:dyDescent="0.8">
      <c r="A29" s="185"/>
      <c r="B29" s="186"/>
      <c r="C29" s="229"/>
      <c r="D29" s="166" t="s">
        <v>379</v>
      </c>
      <c r="E29" s="166"/>
      <c r="F29" s="230">
        <v>1000</v>
      </c>
      <c r="G29" s="189">
        <v>2000</v>
      </c>
      <c r="H29" s="228"/>
      <c r="I29" s="183"/>
      <c r="J29" s="161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61"/>
      <c r="W29" s="161"/>
      <c r="X29" s="161"/>
      <c r="Y29" s="161"/>
      <c r="Z29" s="161"/>
      <c r="AA29" s="161"/>
      <c r="AB29" s="161"/>
      <c r="AC29" s="161"/>
      <c r="AD29" s="183"/>
      <c r="AE29" s="183"/>
      <c r="AF29" s="183"/>
    </row>
    <row r="30" spans="1:32" s="184" customFormat="1" ht="18" x14ac:dyDescent="0.8">
      <c r="A30" s="231"/>
      <c r="B30" s="232"/>
      <c r="C30" s="232"/>
      <c r="D30" s="190" t="s">
        <v>380</v>
      </c>
      <c r="E30" s="233"/>
      <c r="F30" s="234">
        <v>3000</v>
      </c>
      <c r="G30" s="235">
        <v>4000</v>
      </c>
      <c r="H30" s="228"/>
      <c r="I30" s="183"/>
      <c r="J30" s="161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61"/>
      <c r="W30" s="161"/>
      <c r="X30" s="161"/>
      <c r="Y30" s="161"/>
      <c r="Z30" s="161"/>
      <c r="AA30" s="161"/>
      <c r="AB30" s="161"/>
      <c r="AC30" s="161"/>
      <c r="AD30" s="183"/>
      <c r="AE30" s="183"/>
      <c r="AF30" s="183"/>
    </row>
    <row r="31" spans="1:32" s="184" customFormat="1" ht="18" x14ac:dyDescent="0.8">
      <c r="A31" s="214"/>
      <c r="B31" s="215"/>
      <c r="C31" s="215"/>
      <c r="D31" s="236" t="s">
        <v>381</v>
      </c>
      <c r="E31" s="237"/>
      <c r="F31" s="238">
        <v>5000</v>
      </c>
      <c r="G31" s="219">
        <v>6000</v>
      </c>
      <c r="H31" s="228"/>
      <c r="I31" s="4"/>
      <c r="J31" s="161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61"/>
      <c r="W31" s="161"/>
      <c r="X31" s="161"/>
      <c r="Y31" s="161"/>
      <c r="Z31" s="161"/>
      <c r="AA31" s="161"/>
      <c r="AB31" s="161"/>
      <c r="AC31" s="161"/>
      <c r="AD31" s="183"/>
      <c r="AE31" s="183"/>
      <c r="AF31" s="183"/>
    </row>
    <row r="32" spans="1:32" s="184" customFormat="1" ht="18" x14ac:dyDescent="0.8">
      <c r="A32" s="180"/>
      <c r="B32" s="181"/>
      <c r="C32" s="6"/>
      <c r="D32" s="223"/>
      <c r="E32" s="197"/>
      <c r="F32" s="223"/>
      <c r="G32" s="239"/>
      <c r="H32" s="228"/>
      <c r="I32" s="183"/>
      <c r="J32" s="161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61"/>
      <c r="W32" s="161"/>
      <c r="X32" s="161"/>
      <c r="Y32" s="161"/>
      <c r="Z32" s="161"/>
      <c r="AA32" s="161"/>
      <c r="AB32" s="161"/>
      <c r="AC32" s="161"/>
      <c r="AD32" s="183"/>
      <c r="AE32" s="183"/>
      <c r="AF32" s="183"/>
    </row>
    <row r="33" spans="1:32" ht="18" x14ac:dyDescent="0.8">
      <c r="A33" s="207"/>
      <c r="B33" s="178"/>
      <c r="C33" s="166"/>
      <c r="D33" s="167"/>
      <c r="E33" s="166"/>
      <c r="F33" s="167"/>
      <c r="G33" s="166"/>
      <c r="H33" s="151"/>
      <c r="I33" s="6"/>
      <c r="J33" s="28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5"/>
      <c r="W33" s="5"/>
      <c r="X33" s="5"/>
      <c r="Y33" s="5"/>
      <c r="Z33" s="5"/>
      <c r="AA33" s="5"/>
      <c r="AB33" s="5"/>
      <c r="AC33" s="5"/>
      <c r="AD33" s="4"/>
      <c r="AE33" s="4"/>
      <c r="AF33" s="4"/>
    </row>
    <row r="34" spans="1:32" ht="18" x14ac:dyDescent="0.8">
      <c r="A34" s="191"/>
      <c r="B34" s="175"/>
      <c r="C34" s="240"/>
      <c r="D34" s="151" t="s">
        <v>382</v>
      </c>
      <c r="E34" s="6"/>
      <c r="F34" s="151" t="s">
        <v>146</v>
      </c>
      <c r="G34" s="6" t="s">
        <v>383</v>
      </c>
      <c r="H34" s="151"/>
      <c r="I34" s="6"/>
      <c r="J34" s="28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5"/>
      <c r="W34" s="5"/>
      <c r="X34" s="5"/>
      <c r="Y34" s="5"/>
      <c r="Z34" s="5"/>
      <c r="AA34" s="5"/>
      <c r="AB34" s="5"/>
      <c r="AC34" s="5"/>
      <c r="AD34" s="4"/>
      <c r="AE34" s="4"/>
      <c r="AF34" s="4"/>
    </row>
    <row r="35" spans="1:32" ht="18" x14ac:dyDescent="0.8">
      <c r="A35" s="207"/>
      <c r="B35" s="178"/>
      <c r="C35" s="166"/>
      <c r="D35" s="9"/>
      <c r="E35" s="226"/>
      <c r="F35" s="167" t="s">
        <v>356</v>
      </c>
      <c r="G35" s="166" t="s">
        <v>356</v>
      </c>
      <c r="H35" s="151"/>
      <c r="I35" s="4"/>
      <c r="J35" s="5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5"/>
      <c r="W35" s="5"/>
      <c r="X35" s="5"/>
      <c r="Y35" s="5"/>
      <c r="Z35" s="5"/>
      <c r="AA35" s="5"/>
      <c r="AB35" s="5"/>
      <c r="AC35" s="5"/>
      <c r="AD35" s="4"/>
      <c r="AE35" s="4"/>
      <c r="AF35" s="4"/>
    </row>
    <row r="36" spans="1:32" ht="18" x14ac:dyDescent="0.8">
      <c r="A36" s="241"/>
      <c r="B36" s="175"/>
      <c r="C36" s="175"/>
      <c r="D36" s="224" t="s">
        <v>384</v>
      </c>
      <c r="E36" s="242"/>
      <c r="F36" s="243">
        <v>3500</v>
      </c>
      <c r="G36" s="244">
        <v>3400</v>
      </c>
      <c r="H36" s="151"/>
      <c r="I36" s="6"/>
      <c r="J36" s="5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5"/>
      <c r="W36" s="5"/>
      <c r="X36" s="5"/>
      <c r="Y36" s="5"/>
      <c r="Z36" s="5"/>
      <c r="AA36" s="5"/>
      <c r="AB36" s="5"/>
      <c r="AC36" s="5"/>
      <c r="AD36" s="4"/>
      <c r="AE36" s="4"/>
      <c r="AF36" s="4"/>
    </row>
    <row r="37" spans="1:32" ht="18" x14ac:dyDescent="0.8">
      <c r="A37" s="207"/>
      <c r="B37" s="178"/>
      <c r="C37" s="178"/>
      <c r="D37" s="245" t="s">
        <v>385</v>
      </c>
      <c r="E37" s="246"/>
      <c r="F37" s="247">
        <v>3400</v>
      </c>
      <c r="G37" s="248">
        <v>3000</v>
      </c>
      <c r="H37" s="151"/>
      <c r="I37" s="6"/>
      <c r="J37" s="161"/>
      <c r="K37" s="183"/>
      <c r="L37" s="183"/>
      <c r="M37" s="4"/>
      <c r="N37" s="4"/>
      <c r="O37" s="4"/>
      <c r="P37" s="4"/>
      <c r="Q37" s="4"/>
      <c r="R37" s="4"/>
      <c r="S37" s="4"/>
      <c r="T37" s="4"/>
      <c r="U37" s="4"/>
      <c r="V37" s="5"/>
      <c r="W37" s="5"/>
      <c r="X37" s="5"/>
      <c r="Y37" s="5"/>
      <c r="Z37" s="5"/>
      <c r="AA37" s="5"/>
      <c r="AB37" s="5"/>
      <c r="AC37" s="5"/>
      <c r="AD37" s="4"/>
      <c r="AE37" s="4"/>
      <c r="AF37" s="4"/>
    </row>
    <row r="38" spans="1:32" ht="18" x14ac:dyDescent="0.8">
      <c r="A38" s="191"/>
      <c r="B38" s="175"/>
      <c r="C38" s="175"/>
      <c r="D38" s="224" t="s">
        <v>386</v>
      </c>
      <c r="E38" s="242"/>
      <c r="F38" s="228">
        <v>4900</v>
      </c>
      <c r="G38" s="183">
        <v>3500</v>
      </c>
      <c r="H38" s="151"/>
      <c r="I38" s="6"/>
      <c r="J38" s="5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5"/>
      <c r="W38" s="5"/>
      <c r="X38" s="5"/>
      <c r="Y38" s="5"/>
      <c r="Z38" s="5"/>
      <c r="AA38" s="5"/>
      <c r="AB38" s="5"/>
      <c r="AC38" s="5"/>
      <c r="AD38" s="4"/>
      <c r="AE38" s="4"/>
      <c r="AF38" s="4"/>
    </row>
    <row r="39" spans="1:32" ht="18" x14ac:dyDescent="0.8">
      <c r="A39" s="207"/>
      <c r="B39" s="178"/>
      <c r="C39" s="178"/>
      <c r="D39" s="245" t="s">
        <v>387</v>
      </c>
      <c r="E39" s="246"/>
      <c r="F39" s="230">
        <v>2500</v>
      </c>
      <c r="G39" s="189">
        <v>1100</v>
      </c>
      <c r="H39" s="151"/>
      <c r="I39" s="6"/>
      <c r="J39" s="5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5"/>
      <c r="W39" s="5"/>
      <c r="X39" s="5"/>
      <c r="Y39" s="5"/>
      <c r="Z39" s="5"/>
      <c r="AA39" s="5"/>
      <c r="AB39" s="5"/>
      <c r="AC39" s="5"/>
      <c r="AD39" s="4"/>
      <c r="AE39" s="4"/>
      <c r="AF39" s="4"/>
    </row>
    <row r="40" spans="1:32" ht="18" x14ac:dyDescent="0.8">
      <c r="A40" s="191"/>
      <c r="B40" s="175"/>
      <c r="C40" s="175"/>
      <c r="D40" s="224" t="s">
        <v>388</v>
      </c>
      <c r="E40" s="242"/>
      <c r="F40" s="228">
        <v>2800</v>
      </c>
      <c r="G40" s="183">
        <v>2500</v>
      </c>
      <c r="H40" s="151"/>
      <c r="I40" s="6"/>
      <c r="J40" s="5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5"/>
      <c r="W40" s="5"/>
      <c r="X40" s="5"/>
      <c r="Y40" s="5"/>
      <c r="Z40" s="5"/>
      <c r="AA40" s="5"/>
      <c r="AB40" s="5"/>
      <c r="AC40" s="5"/>
      <c r="AD40" s="4"/>
      <c r="AE40" s="4"/>
      <c r="AF40" s="4"/>
    </row>
    <row r="41" spans="1:32" ht="18" x14ac:dyDescent="0.8">
      <c r="A41" s="207"/>
      <c r="B41" s="178"/>
      <c r="C41" s="178"/>
      <c r="D41" s="245" t="s">
        <v>389</v>
      </c>
      <c r="E41" s="246"/>
      <c r="F41" s="230">
        <v>2500</v>
      </c>
      <c r="G41" s="189">
        <v>1250</v>
      </c>
      <c r="H41" s="151"/>
      <c r="I41" s="6"/>
      <c r="J41" s="160"/>
      <c r="K41" s="197"/>
      <c r="L41" s="197"/>
      <c r="M41" s="4"/>
      <c r="N41" s="4"/>
      <c r="O41" s="4"/>
      <c r="P41" s="4"/>
      <c r="Q41" s="4"/>
      <c r="R41" s="4"/>
      <c r="S41" s="4"/>
      <c r="T41" s="4"/>
      <c r="U41" s="4"/>
      <c r="V41" s="5"/>
      <c r="W41" s="5"/>
      <c r="X41" s="5"/>
      <c r="Y41" s="5"/>
      <c r="Z41" s="5"/>
      <c r="AA41" s="5"/>
      <c r="AB41" s="5"/>
      <c r="AC41" s="5"/>
      <c r="AD41" s="4"/>
      <c r="AE41" s="4"/>
      <c r="AF41" s="4"/>
    </row>
    <row r="42" spans="1:32" ht="18" x14ac:dyDescent="0.8">
      <c r="A42" s="191"/>
      <c r="B42" s="175"/>
      <c r="C42" s="175"/>
      <c r="D42" s="249" t="s">
        <v>390</v>
      </c>
      <c r="E42" s="242"/>
      <c r="F42" s="228">
        <v>2500</v>
      </c>
      <c r="G42" s="183">
        <v>1150</v>
      </c>
      <c r="H42" s="151"/>
      <c r="I42" s="6"/>
      <c r="J42" s="5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5"/>
      <c r="W42" s="5"/>
      <c r="X42" s="5"/>
      <c r="Y42" s="5"/>
      <c r="Z42" s="5"/>
      <c r="AA42" s="5"/>
      <c r="AB42" s="5"/>
      <c r="AC42" s="5"/>
      <c r="AD42" s="4"/>
      <c r="AE42" s="4"/>
      <c r="AF42" s="4"/>
    </row>
    <row r="43" spans="1:32" ht="18" x14ac:dyDescent="0.8">
      <c r="A43" s="207"/>
      <c r="B43" s="178"/>
      <c r="C43" s="212"/>
      <c r="D43" s="246" t="s">
        <v>391</v>
      </c>
      <c r="E43" s="246"/>
      <c r="F43" s="230">
        <v>3300</v>
      </c>
      <c r="G43" s="189">
        <v>1500</v>
      </c>
      <c r="H43" s="151"/>
      <c r="I43" s="6"/>
      <c r="J43" s="161"/>
      <c r="K43" s="183"/>
      <c r="L43" s="183"/>
      <c r="M43" s="4"/>
      <c r="N43" s="4"/>
      <c r="O43" s="4"/>
      <c r="P43" s="4"/>
      <c r="Q43" s="4"/>
      <c r="R43" s="4"/>
      <c r="S43" s="4"/>
      <c r="T43" s="4"/>
      <c r="U43" s="4"/>
      <c r="V43" s="5"/>
      <c r="W43" s="5"/>
      <c r="X43" s="5"/>
      <c r="Y43" s="5"/>
      <c r="Z43" s="5"/>
      <c r="AA43" s="5"/>
      <c r="AB43" s="5"/>
      <c r="AC43" s="5"/>
      <c r="AD43" s="4"/>
      <c r="AE43" s="4"/>
      <c r="AF43" s="4"/>
    </row>
    <row r="44" spans="1:32" ht="18" x14ac:dyDescent="0.8">
      <c r="A44" s="191"/>
      <c r="B44" s="175"/>
      <c r="C44" s="250"/>
      <c r="D44" s="183"/>
      <c r="E44" s="183"/>
      <c r="F44" s="228"/>
      <c r="G44" s="219"/>
      <c r="H44" s="228"/>
      <c r="I44" s="183"/>
      <c r="J44" s="161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5"/>
      <c r="W44" s="5"/>
      <c r="X44" s="5"/>
      <c r="Y44" s="5"/>
      <c r="Z44" s="5"/>
      <c r="AA44" s="5"/>
      <c r="AB44" s="5"/>
      <c r="AC44" s="5"/>
      <c r="AD44" s="4"/>
      <c r="AE44" s="4"/>
      <c r="AF44" s="4"/>
    </row>
    <row r="45" spans="1:32" ht="18" x14ac:dyDescent="0.8">
      <c r="A45" s="207"/>
      <c r="B45" s="178"/>
      <c r="C45" s="251"/>
      <c r="D45" s="166"/>
      <c r="E45" s="166"/>
      <c r="F45" s="9"/>
      <c r="G45" s="226"/>
      <c r="H45" s="252"/>
      <c r="I45" s="4"/>
      <c r="J45" s="5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5"/>
      <c r="W45" s="5"/>
      <c r="X45" s="5"/>
      <c r="Y45" s="5"/>
      <c r="Z45" s="5"/>
      <c r="AA45" s="5"/>
      <c r="AB45" s="5"/>
      <c r="AC45" s="5"/>
      <c r="AD45" s="4"/>
      <c r="AE45" s="4"/>
      <c r="AF45" s="4"/>
    </row>
    <row r="46" spans="1:32" ht="18" x14ac:dyDescent="0.8">
      <c r="A46" s="4"/>
      <c r="B46" s="253"/>
      <c r="C46" s="240"/>
      <c r="D46" s="254" t="s">
        <v>392</v>
      </c>
      <c r="E46" s="4"/>
      <c r="F46" s="4"/>
      <c r="G46" s="4"/>
      <c r="H46" s="252"/>
      <c r="I46" s="4"/>
      <c r="J46" s="5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5"/>
      <c r="W46" s="5"/>
      <c r="X46" s="5"/>
      <c r="Y46" s="5"/>
      <c r="Z46" s="5"/>
      <c r="AA46" s="5"/>
      <c r="AB46" s="5"/>
      <c r="AC46" s="5"/>
      <c r="AD46" s="4"/>
      <c r="AE46" s="4"/>
      <c r="AF46" s="4"/>
    </row>
    <row r="47" spans="1:32" ht="18" x14ac:dyDescent="0.8">
      <c r="A47" s="4"/>
      <c r="B47" s="253"/>
      <c r="C47" s="240"/>
      <c r="D47" s="6" t="s">
        <v>393</v>
      </c>
      <c r="E47" s="6"/>
      <c r="F47" s="255"/>
      <c r="G47" s="208"/>
      <c r="H47" s="252"/>
      <c r="I47" s="4"/>
      <c r="J47" s="5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5"/>
      <c r="W47" s="5"/>
      <c r="X47" s="5"/>
      <c r="Y47" s="5"/>
      <c r="Z47" s="5"/>
      <c r="AA47" s="5"/>
      <c r="AB47" s="5"/>
      <c r="AC47" s="5"/>
      <c r="AD47" s="4"/>
      <c r="AE47" s="4"/>
      <c r="AF47" s="4"/>
    </row>
    <row r="48" spans="1:32" ht="18" x14ac:dyDescent="0.8">
      <c r="A48" s="4"/>
      <c r="B48" s="253"/>
      <c r="C48" s="240"/>
      <c r="D48" s="4" t="s">
        <v>394</v>
      </c>
      <c r="E48" s="4"/>
      <c r="F48" s="252" t="s">
        <v>59</v>
      </c>
      <c r="G48" s="191"/>
      <c r="H48" s="252"/>
      <c r="I48" s="4"/>
      <c r="J48" s="5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5"/>
      <c r="W48" s="5"/>
      <c r="X48" s="5"/>
      <c r="Y48" s="5"/>
      <c r="Z48" s="5"/>
      <c r="AA48" s="5"/>
      <c r="AB48" s="5"/>
      <c r="AC48" s="5"/>
      <c r="AD48" s="4"/>
      <c r="AE48" s="4"/>
      <c r="AF48" s="4"/>
    </row>
    <row r="49" spans="1:32" ht="18" x14ac:dyDescent="0.8">
      <c r="A49" s="255"/>
      <c r="B49" s="253"/>
      <c r="C49" s="256"/>
      <c r="D49" s="4" t="s">
        <v>395</v>
      </c>
      <c r="E49" s="4"/>
      <c r="F49" s="243">
        <v>5</v>
      </c>
      <c r="G49" s="257"/>
      <c r="H49" s="243"/>
      <c r="I49" s="244"/>
      <c r="J49" s="28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5"/>
      <c r="W49" s="5"/>
      <c r="X49" s="5"/>
      <c r="Y49" s="5"/>
      <c r="Z49" s="5"/>
      <c r="AA49" s="5"/>
      <c r="AB49" s="5"/>
      <c r="AC49" s="5"/>
      <c r="AD49" s="4"/>
      <c r="AE49" s="4"/>
      <c r="AF49" s="4"/>
    </row>
    <row r="50" spans="1:32" ht="18" x14ac:dyDescent="0.8">
      <c r="A50" s="252"/>
      <c r="B50" s="253"/>
      <c r="C50" s="258"/>
      <c r="D50" s="244" t="s">
        <v>396</v>
      </c>
      <c r="E50" s="244"/>
      <c r="F50" s="243">
        <v>3</v>
      </c>
      <c r="G50" s="257"/>
      <c r="H50" s="243"/>
      <c r="I50" s="244"/>
      <c r="J50" s="28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5"/>
      <c r="W50" s="5"/>
      <c r="X50" s="5"/>
      <c r="Y50" s="5"/>
      <c r="Z50" s="5"/>
      <c r="AA50" s="5"/>
      <c r="AB50" s="5"/>
      <c r="AC50" s="5"/>
      <c r="AD50" s="4"/>
      <c r="AE50" s="4"/>
      <c r="AF50" s="4"/>
    </row>
    <row r="51" spans="1:32" ht="18" x14ac:dyDescent="0.8">
      <c r="A51" s="252"/>
      <c r="B51" s="253"/>
      <c r="C51" s="258"/>
      <c r="D51" s="244"/>
      <c r="E51" s="244"/>
      <c r="F51" s="243"/>
      <c r="G51" s="257"/>
      <c r="H51" s="243"/>
      <c r="I51" s="244"/>
      <c r="J51" s="28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5"/>
      <c r="W51" s="5"/>
      <c r="X51" s="5"/>
      <c r="Y51" s="5"/>
      <c r="Z51" s="5"/>
      <c r="AA51" s="5"/>
      <c r="AB51" s="5"/>
      <c r="AC51" s="5"/>
      <c r="AD51" s="4"/>
      <c r="AE51" s="4"/>
      <c r="AF51" s="4"/>
    </row>
    <row r="52" spans="1:32" ht="18" x14ac:dyDescent="0.8">
      <c r="A52" s="252"/>
      <c r="B52" s="253"/>
      <c r="C52" s="258"/>
      <c r="D52" s="4"/>
      <c r="E52" s="4"/>
      <c r="F52" s="252"/>
      <c r="G52" s="191"/>
      <c r="H52" s="252"/>
      <c r="I52" s="4"/>
      <c r="J52" s="5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5"/>
      <c r="W52" s="5"/>
      <c r="X52" s="5"/>
      <c r="Y52" s="5"/>
      <c r="Z52" s="5"/>
      <c r="AA52" s="5"/>
      <c r="AB52" s="5"/>
      <c r="AC52" s="5"/>
      <c r="AD52" s="4"/>
      <c r="AE52" s="4"/>
      <c r="AF52" s="4"/>
    </row>
    <row r="53" spans="1:32" ht="13.5" customHeight="1" x14ac:dyDescent="0.8">
      <c r="A53" s="252"/>
      <c r="B53" s="253"/>
      <c r="C53" s="258"/>
      <c r="D53" s="6" t="s">
        <v>397</v>
      </c>
      <c r="E53" s="6"/>
      <c r="F53" s="252"/>
      <c r="G53" s="191"/>
      <c r="H53" s="252"/>
      <c r="I53" s="4"/>
      <c r="J53" s="5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5"/>
      <c r="W53" s="5"/>
      <c r="X53" s="5"/>
      <c r="Y53" s="5"/>
      <c r="Z53" s="5"/>
      <c r="AA53" s="5"/>
      <c r="AB53" s="5"/>
      <c r="AC53" s="5"/>
      <c r="AD53" s="4"/>
      <c r="AE53" s="4"/>
      <c r="AF53" s="4"/>
    </row>
    <row r="54" spans="1:32" ht="13.5" customHeight="1" x14ac:dyDescent="0.8">
      <c r="A54" s="252"/>
      <c r="B54" s="253"/>
      <c r="C54" s="258"/>
      <c r="D54" s="244" t="s">
        <v>398</v>
      </c>
      <c r="E54" s="244"/>
      <c r="F54" s="243">
        <v>2</v>
      </c>
      <c r="G54" s="257"/>
      <c r="H54" s="243"/>
      <c r="I54" s="244"/>
      <c r="J54" s="28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5"/>
      <c r="W54" s="5"/>
      <c r="X54" s="5"/>
      <c r="Y54" s="5"/>
      <c r="Z54" s="5"/>
      <c r="AA54" s="5"/>
      <c r="AB54" s="5"/>
      <c r="AC54" s="5"/>
      <c r="AD54" s="4"/>
      <c r="AE54" s="4"/>
      <c r="AF54" s="4"/>
    </row>
    <row r="55" spans="1:32" ht="18" x14ac:dyDescent="0.8">
      <c r="A55" s="252"/>
      <c r="B55" s="253"/>
      <c r="C55" s="258"/>
      <c r="D55" s="259"/>
      <c r="E55" s="259"/>
      <c r="F55" s="252"/>
      <c r="G55" s="191"/>
      <c r="H55" s="252"/>
      <c r="I55" s="4"/>
      <c r="J55" s="5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5"/>
      <c r="W55" s="5"/>
      <c r="X55" s="5"/>
      <c r="Y55" s="5"/>
      <c r="Z55" s="5"/>
      <c r="AA55" s="5"/>
      <c r="AB55" s="5"/>
      <c r="AC55" s="5"/>
      <c r="AD55" s="4"/>
      <c r="AE55" s="4"/>
      <c r="AF55" s="4"/>
    </row>
    <row r="56" spans="1:32" ht="18" x14ac:dyDescent="0.8">
      <c r="A56" s="252"/>
      <c r="B56" s="253"/>
      <c r="C56" s="258"/>
      <c r="D56" s="260" t="s">
        <v>399</v>
      </c>
      <c r="E56" s="260"/>
      <c r="F56" s="261">
        <f>SUM(F49:F55)</f>
        <v>10</v>
      </c>
      <c r="G56" s="191" t="s">
        <v>400</v>
      </c>
      <c r="H56" s="151"/>
      <c r="I56" s="4"/>
      <c r="J56" s="5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5"/>
      <c r="W56" s="5"/>
      <c r="X56" s="5"/>
      <c r="Y56" s="5"/>
      <c r="Z56" s="5"/>
      <c r="AA56" s="5"/>
      <c r="AB56" s="5"/>
      <c r="AC56" s="5"/>
      <c r="AD56" s="4"/>
      <c r="AE56" s="4"/>
      <c r="AF56" s="4"/>
    </row>
    <row r="57" spans="1:32" ht="18" x14ac:dyDescent="0.8">
      <c r="A57" s="252"/>
      <c r="B57" s="253"/>
      <c r="C57" s="258"/>
      <c r="D57" s="260"/>
      <c r="E57" s="260"/>
      <c r="F57" s="261"/>
      <c r="G57" s="191"/>
      <c r="H57" s="151"/>
      <c r="I57" s="4"/>
      <c r="J57" s="5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5"/>
      <c r="W57" s="5"/>
      <c r="X57" s="5"/>
      <c r="Y57" s="5"/>
      <c r="Z57" s="5"/>
      <c r="AA57" s="5"/>
      <c r="AB57" s="5"/>
      <c r="AC57" s="5"/>
      <c r="AD57" s="4"/>
      <c r="AE57" s="4"/>
      <c r="AF57" s="4"/>
    </row>
    <row r="58" spans="1:32" ht="13.5" customHeight="1" x14ac:dyDescent="0.8">
      <c r="A58" s="262"/>
      <c r="B58" s="253"/>
      <c r="C58" s="258"/>
      <c r="D58" s="4" t="s">
        <v>401</v>
      </c>
      <c r="E58" s="4"/>
      <c r="F58" s="243">
        <v>75</v>
      </c>
      <c r="G58" s="191" t="s">
        <v>356</v>
      </c>
      <c r="H58" s="151"/>
      <c r="I58" s="4"/>
      <c r="J58" s="5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  <c r="W58" s="5"/>
      <c r="X58" s="5"/>
      <c r="Y58" s="5"/>
      <c r="Z58" s="5"/>
      <c r="AA58" s="5"/>
      <c r="AB58" s="5"/>
      <c r="AC58" s="5"/>
      <c r="AD58" s="4"/>
      <c r="AE58" s="4"/>
      <c r="AF58" s="4"/>
    </row>
    <row r="59" spans="1:32" ht="13.5" customHeight="1" x14ac:dyDescent="0.8">
      <c r="A59" s="255"/>
      <c r="B59" s="253"/>
      <c r="C59" s="258"/>
      <c r="D59" s="26" t="s">
        <v>402</v>
      </c>
      <c r="E59" s="26"/>
      <c r="F59" s="252"/>
      <c r="G59" s="191"/>
      <c r="H59" s="252"/>
      <c r="I59" s="4"/>
      <c r="J59" s="5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5"/>
      <c r="W59" s="5"/>
      <c r="X59" s="5"/>
      <c r="Y59" s="5"/>
      <c r="Z59" s="5"/>
      <c r="AA59" s="5"/>
      <c r="AB59" s="5"/>
      <c r="AC59" s="5"/>
      <c r="AD59" s="4"/>
      <c r="AE59" s="4"/>
      <c r="AF59" s="4"/>
    </row>
    <row r="60" spans="1:32" ht="13.5" customHeight="1" x14ac:dyDescent="0.8">
      <c r="A60" s="252"/>
      <c r="B60" s="253"/>
      <c r="C60" s="258"/>
      <c r="D60" s="26" t="s">
        <v>403</v>
      </c>
      <c r="E60" s="26"/>
      <c r="F60" s="252"/>
      <c r="G60" s="191"/>
      <c r="H60" s="252"/>
      <c r="I60" s="4"/>
      <c r="J60" s="5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5"/>
      <c r="W60" s="5"/>
      <c r="X60" s="5"/>
      <c r="Y60" s="5"/>
      <c r="Z60" s="5"/>
      <c r="AA60" s="5"/>
      <c r="AB60" s="5"/>
      <c r="AC60" s="5"/>
      <c r="AD60" s="4"/>
      <c r="AE60" s="4"/>
      <c r="AF60" s="4"/>
    </row>
    <row r="61" spans="1:32" ht="13.5" customHeight="1" x14ac:dyDescent="0.8">
      <c r="A61" s="252"/>
      <c r="B61" s="253"/>
      <c r="C61" s="258"/>
      <c r="D61" s="263" t="s">
        <v>404</v>
      </c>
      <c r="E61" s="263"/>
      <c r="F61" s="243">
        <v>20000</v>
      </c>
      <c r="G61" s="241" t="s">
        <v>356</v>
      </c>
      <c r="H61" s="151"/>
      <c r="I61" s="4"/>
      <c r="J61" s="5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5"/>
      <c r="W61" s="5"/>
      <c r="X61" s="5"/>
      <c r="Y61" s="5"/>
      <c r="Z61" s="5"/>
      <c r="AA61" s="5"/>
      <c r="AB61" s="5"/>
      <c r="AC61" s="5"/>
      <c r="AD61" s="4"/>
      <c r="AE61" s="4"/>
      <c r="AF61" s="4"/>
    </row>
    <row r="62" spans="1:32" ht="13.5" customHeight="1" x14ac:dyDescent="0.8">
      <c r="A62" s="252"/>
      <c r="B62" s="253"/>
      <c r="C62" s="258"/>
      <c r="D62" s="263" t="s">
        <v>383</v>
      </c>
      <c r="E62" s="263"/>
      <c r="F62" s="264">
        <v>230</v>
      </c>
      <c r="G62" s="208" t="s">
        <v>356</v>
      </c>
      <c r="H62" s="151"/>
      <c r="I62" s="4"/>
      <c r="J62" s="5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5"/>
      <c r="W62" s="5"/>
      <c r="X62" s="5"/>
      <c r="Y62" s="5"/>
      <c r="Z62" s="5"/>
      <c r="AA62" s="5"/>
      <c r="AB62" s="5"/>
      <c r="AC62" s="5"/>
      <c r="AD62" s="4"/>
      <c r="AE62" s="4"/>
      <c r="AF62" s="4"/>
    </row>
    <row r="63" spans="1:32" ht="13.5" customHeight="1" x14ac:dyDescent="0.8">
      <c r="A63" s="252"/>
      <c r="B63" s="253"/>
      <c r="C63" s="258"/>
      <c r="D63" s="263" t="s">
        <v>405</v>
      </c>
      <c r="E63" s="263"/>
      <c r="F63" s="243">
        <v>75</v>
      </c>
      <c r="G63" s="191" t="s">
        <v>356</v>
      </c>
      <c r="H63" s="151"/>
      <c r="I63" s="4"/>
      <c r="J63" s="5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W63" s="5"/>
      <c r="X63" s="5"/>
      <c r="Y63" s="5"/>
      <c r="Z63" s="5"/>
      <c r="AA63" s="5"/>
      <c r="AB63" s="5"/>
      <c r="AC63" s="5"/>
      <c r="AD63" s="4"/>
      <c r="AE63" s="4"/>
      <c r="AF63" s="4"/>
    </row>
    <row r="64" spans="1:32" ht="13.5" customHeight="1" x14ac:dyDescent="0.8">
      <c r="A64" s="252"/>
      <c r="B64" s="253"/>
      <c r="C64" s="258"/>
      <c r="D64" s="26" t="s">
        <v>406</v>
      </c>
      <c r="E64" s="26"/>
      <c r="F64" s="9"/>
      <c r="G64" s="191"/>
      <c r="H64" s="252"/>
      <c r="I64" s="4"/>
      <c r="J64" s="5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5"/>
      <c r="W64" s="5"/>
      <c r="X64" s="5"/>
      <c r="Y64" s="5"/>
      <c r="Z64" s="5"/>
      <c r="AA64" s="5"/>
      <c r="AB64" s="5"/>
      <c r="AC64" s="5"/>
      <c r="AD64" s="4"/>
      <c r="AE64" s="4"/>
      <c r="AF64" s="4"/>
    </row>
    <row r="65" spans="1:32" ht="13.5" customHeight="1" x14ac:dyDescent="0.8">
      <c r="A65" s="252"/>
      <c r="B65" s="253"/>
      <c r="C65" s="258"/>
      <c r="D65" s="263" t="s">
        <v>404</v>
      </c>
      <c r="E65" s="263"/>
      <c r="F65" s="243">
        <v>10000</v>
      </c>
      <c r="G65" s="191" t="s">
        <v>356</v>
      </c>
      <c r="H65" s="151"/>
      <c r="I65" s="4"/>
      <c r="J65" s="5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5"/>
      <c r="W65" s="5"/>
      <c r="X65" s="5"/>
      <c r="Y65" s="5"/>
      <c r="Z65" s="5"/>
      <c r="AA65" s="5"/>
      <c r="AB65" s="5"/>
      <c r="AC65" s="5"/>
      <c r="AD65" s="4"/>
      <c r="AE65" s="4"/>
      <c r="AF65" s="4"/>
    </row>
    <row r="66" spans="1:32" ht="13.5" customHeight="1" x14ac:dyDescent="0.8">
      <c r="A66" s="252"/>
      <c r="B66" s="253"/>
      <c r="C66" s="258"/>
      <c r="D66" s="263" t="s">
        <v>383</v>
      </c>
      <c r="E66" s="263"/>
      <c r="F66" s="264">
        <v>115</v>
      </c>
      <c r="G66" s="191" t="s">
        <v>356</v>
      </c>
      <c r="H66" s="151"/>
      <c r="I66" s="4"/>
      <c r="J66" s="5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5"/>
      <c r="W66" s="5"/>
      <c r="X66" s="5"/>
      <c r="Y66" s="5"/>
      <c r="Z66" s="5"/>
      <c r="AA66" s="5"/>
      <c r="AB66" s="5"/>
      <c r="AC66" s="5"/>
      <c r="AD66" s="4"/>
      <c r="AE66" s="4"/>
      <c r="AF66" s="4"/>
    </row>
    <row r="67" spans="1:32" ht="13.5" customHeight="1" x14ac:dyDescent="0.8">
      <c r="A67" s="252"/>
      <c r="B67" s="253"/>
      <c r="C67" s="258"/>
      <c r="D67" s="263" t="s">
        <v>405</v>
      </c>
      <c r="E67" s="263"/>
      <c r="F67" s="243">
        <v>75</v>
      </c>
      <c r="G67" s="191" t="s">
        <v>356</v>
      </c>
      <c r="H67" s="151"/>
      <c r="I67" s="4"/>
      <c r="J67" s="5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5"/>
      <c r="W67" s="5"/>
      <c r="X67" s="5"/>
      <c r="Y67" s="5"/>
      <c r="Z67" s="5"/>
      <c r="AA67" s="5"/>
      <c r="AB67" s="5"/>
      <c r="AC67" s="5"/>
      <c r="AD67" s="4"/>
      <c r="AE67" s="4"/>
      <c r="AF67" s="4"/>
    </row>
    <row r="68" spans="1:32" s="270" customFormat="1" ht="18" x14ac:dyDescent="0.8">
      <c r="A68" s="265"/>
      <c r="B68" s="266"/>
      <c r="C68" s="267"/>
      <c r="D68" s="268" t="s">
        <v>407</v>
      </c>
      <c r="E68" s="268"/>
      <c r="F68" s="265"/>
      <c r="G68" s="269"/>
      <c r="H68" s="265"/>
      <c r="I68" s="254"/>
      <c r="J68" s="148"/>
      <c r="K68" s="254"/>
      <c r="L68" s="254"/>
      <c r="M68" s="254"/>
      <c r="N68" s="254"/>
      <c r="O68" s="254"/>
      <c r="P68" s="254"/>
      <c r="Q68" s="254"/>
      <c r="R68" s="254"/>
      <c r="S68" s="254"/>
      <c r="T68" s="254"/>
      <c r="U68" s="254"/>
      <c r="V68" s="148"/>
      <c r="W68" s="148"/>
      <c r="X68" s="148"/>
      <c r="Y68" s="148"/>
      <c r="Z68" s="148"/>
      <c r="AA68" s="148"/>
      <c r="AB68" s="148"/>
      <c r="AC68" s="148"/>
      <c r="AD68" s="254"/>
      <c r="AE68" s="254"/>
      <c r="AF68" s="254"/>
    </row>
    <row r="69" spans="1:32" ht="18" x14ac:dyDescent="0.8">
      <c r="A69" s="252"/>
      <c r="B69" s="217"/>
      <c r="C69" s="271"/>
      <c r="D69" s="272"/>
      <c r="E69" s="272"/>
      <c r="F69" s="262"/>
      <c r="G69" s="241"/>
      <c r="H69" s="252"/>
      <c r="I69" s="4"/>
      <c r="J69" s="5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5"/>
      <c r="W69" s="5"/>
      <c r="X69" s="5"/>
      <c r="Y69" s="5"/>
      <c r="Z69" s="5"/>
      <c r="AA69" s="5"/>
      <c r="AB69" s="5"/>
      <c r="AC69" s="5"/>
      <c r="AD69" s="4"/>
      <c r="AE69" s="4"/>
      <c r="AF69" s="4"/>
    </row>
    <row r="70" spans="1:32" ht="18" x14ac:dyDescent="0.8">
      <c r="A70" s="255"/>
      <c r="B70" s="253"/>
      <c r="C70" s="256"/>
      <c r="D70" s="273" t="s">
        <v>408</v>
      </c>
      <c r="E70" s="273"/>
      <c r="F70" s="255"/>
      <c r="G70" s="191"/>
      <c r="H70" s="252"/>
      <c r="I70" s="4"/>
      <c r="J70" s="5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5"/>
      <c r="W70" s="5"/>
      <c r="X70" s="5"/>
      <c r="Y70" s="5"/>
      <c r="Z70" s="5"/>
      <c r="AA70" s="5"/>
      <c r="AB70" s="5"/>
      <c r="AC70" s="5"/>
      <c r="AD70" s="4"/>
      <c r="AE70" s="4"/>
      <c r="AF70" s="4"/>
    </row>
    <row r="71" spans="1:32" ht="18" x14ac:dyDescent="0.8">
      <c r="A71" s="252"/>
      <c r="B71" s="253"/>
      <c r="C71" s="258"/>
      <c r="D71" s="4"/>
      <c r="E71" s="4"/>
      <c r="F71" s="252" t="s">
        <v>146</v>
      </c>
      <c r="G71" s="191" t="s">
        <v>383</v>
      </c>
      <c r="H71" s="252"/>
      <c r="I71" s="4"/>
      <c r="J71" s="5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5"/>
      <c r="W71" s="5"/>
      <c r="X71" s="5"/>
      <c r="Y71" s="5"/>
      <c r="Z71" s="5"/>
      <c r="AA71" s="5"/>
      <c r="AB71" s="5"/>
      <c r="AC71" s="5"/>
      <c r="AD71" s="4"/>
      <c r="AE71" s="4"/>
      <c r="AF71" s="4"/>
    </row>
    <row r="72" spans="1:32" ht="18" x14ac:dyDescent="0.8">
      <c r="A72" s="252"/>
      <c r="B72" s="253"/>
      <c r="C72" s="258"/>
      <c r="D72" s="4"/>
      <c r="E72" s="4"/>
      <c r="F72" s="252"/>
      <c r="G72" s="191"/>
      <c r="H72" s="252"/>
      <c r="I72" s="4"/>
      <c r="J72" s="5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5"/>
      <c r="W72" s="5"/>
      <c r="X72" s="5"/>
      <c r="Y72" s="5"/>
      <c r="Z72" s="5"/>
      <c r="AA72" s="5"/>
      <c r="AB72" s="5"/>
      <c r="AC72" s="5"/>
      <c r="AD72" s="4"/>
      <c r="AE72" s="4"/>
      <c r="AF72" s="4"/>
    </row>
    <row r="73" spans="1:32" ht="18" x14ac:dyDescent="0.8">
      <c r="A73" s="252"/>
      <c r="B73" s="253"/>
      <c r="C73" s="258"/>
      <c r="D73" s="4"/>
      <c r="E73" s="4"/>
      <c r="F73" s="274">
        <f>F6</f>
        <v>10000</v>
      </c>
      <c r="G73" s="275">
        <v>7000</v>
      </c>
      <c r="H73" s="274"/>
      <c r="I73" s="4"/>
      <c r="J73" s="5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5"/>
      <c r="W73" s="5"/>
      <c r="X73" s="5"/>
      <c r="Y73" s="5"/>
      <c r="Z73" s="5"/>
      <c r="AA73" s="5"/>
      <c r="AB73" s="5"/>
      <c r="AC73" s="5"/>
      <c r="AD73" s="4"/>
      <c r="AE73" s="4"/>
      <c r="AF73" s="4"/>
    </row>
    <row r="74" spans="1:32" ht="18" x14ac:dyDescent="0.8">
      <c r="A74" s="252"/>
      <c r="B74" s="253"/>
      <c r="C74" s="258"/>
      <c r="D74" s="4" t="s">
        <v>409</v>
      </c>
      <c r="E74" s="4"/>
      <c r="F74" s="276">
        <v>2000</v>
      </c>
      <c r="G74" s="277">
        <v>2000</v>
      </c>
      <c r="H74" s="278"/>
      <c r="I74" s="4"/>
      <c r="J74" s="5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5"/>
      <c r="W74" s="5"/>
      <c r="X74" s="5"/>
      <c r="Y74" s="5"/>
      <c r="Z74" s="5"/>
      <c r="AA74" s="5"/>
      <c r="AB74" s="5"/>
      <c r="AC74" s="5"/>
      <c r="AD74" s="4"/>
      <c r="AE74" s="4"/>
      <c r="AF74" s="4"/>
    </row>
    <row r="75" spans="1:32" ht="18" x14ac:dyDescent="0.8">
      <c r="A75" s="252"/>
      <c r="B75" s="253"/>
      <c r="C75" s="258"/>
      <c r="D75" s="4"/>
      <c r="E75" s="4"/>
      <c r="F75" s="279">
        <f>SUM(F73:F74)</f>
        <v>12000</v>
      </c>
      <c r="G75" s="275">
        <f>SUM(G73:G74)</f>
        <v>9000</v>
      </c>
      <c r="H75" s="274"/>
      <c r="I75" s="4"/>
      <c r="J75" s="5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5"/>
      <c r="W75" s="5"/>
      <c r="X75" s="5"/>
      <c r="Y75" s="5"/>
      <c r="Z75" s="5"/>
      <c r="AA75" s="5"/>
      <c r="AB75" s="5"/>
      <c r="AC75" s="5"/>
      <c r="AD75" s="4"/>
      <c r="AE75" s="4"/>
      <c r="AF75" s="4"/>
    </row>
    <row r="76" spans="1:32" ht="18" x14ac:dyDescent="0.8">
      <c r="A76" s="252"/>
      <c r="B76" s="280">
        <f>F75/1000</f>
        <v>12</v>
      </c>
      <c r="C76" s="258"/>
      <c r="D76" s="281" t="s">
        <v>410</v>
      </c>
      <c r="E76" s="281"/>
      <c r="F76" s="282"/>
      <c r="G76" s="281"/>
      <c r="H76" s="252"/>
      <c r="I76" s="4"/>
      <c r="J76" s="5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5"/>
      <c r="W76" s="5"/>
      <c r="X76" s="5"/>
      <c r="Y76" s="5"/>
      <c r="Z76" s="5"/>
      <c r="AA76" s="5"/>
      <c r="AB76" s="5"/>
      <c r="AC76" s="5"/>
      <c r="AD76" s="4"/>
      <c r="AE76" s="4"/>
      <c r="AF76" s="4"/>
    </row>
    <row r="77" spans="1:32" ht="18.75" thickBot="1" x14ac:dyDescent="0.95">
      <c r="A77" s="262"/>
      <c r="B77" s="283">
        <v>9</v>
      </c>
      <c r="C77" s="284"/>
      <c r="D77" s="4"/>
      <c r="E77" s="4"/>
      <c r="F77" s="252"/>
      <c r="G77" s="4"/>
      <c r="H77" s="252"/>
      <c r="I77" s="4"/>
      <c r="J77" s="5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5"/>
      <c r="W77" s="5"/>
      <c r="X77" s="5"/>
      <c r="Y77" s="5"/>
      <c r="Z77" s="5"/>
      <c r="AA77" s="5"/>
      <c r="AB77" s="5"/>
      <c r="AC77" s="5"/>
      <c r="AD77" s="4"/>
      <c r="AE77" s="4"/>
      <c r="AF77" s="4"/>
    </row>
    <row r="78" spans="1:32" ht="18" x14ac:dyDescent="0.8">
      <c r="A78" s="255"/>
      <c r="B78" s="253"/>
      <c r="C78" s="258">
        <f>B76*B77</f>
        <v>108</v>
      </c>
      <c r="D78" s="4" t="s">
        <v>411</v>
      </c>
      <c r="E78" s="4"/>
      <c r="F78" s="252"/>
      <c r="G78" s="4"/>
      <c r="H78" s="252"/>
      <c r="I78" s="4"/>
      <c r="J78" s="5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5"/>
      <c r="W78" s="5"/>
      <c r="X78" s="5"/>
      <c r="Y78" s="5"/>
      <c r="Z78" s="5"/>
      <c r="AA78" s="5"/>
      <c r="AB78" s="5"/>
      <c r="AC78" s="5"/>
      <c r="AD78" s="4"/>
      <c r="AE78" s="4"/>
      <c r="AF78" s="4"/>
    </row>
    <row r="79" spans="1:32" ht="18" x14ac:dyDescent="0.8">
      <c r="A79" s="252"/>
      <c r="B79" s="217"/>
      <c r="C79" s="271"/>
      <c r="D79" s="272"/>
      <c r="E79" s="272"/>
      <c r="F79" s="262"/>
      <c r="G79" s="272"/>
      <c r="H79" s="252"/>
      <c r="I79" s="4"/>
      <c r="J79" s="5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5"/>
      <c r="W79" s="5"/>
      <c r="X79" s="5"/>
      <c r="Y79" s="5"/>
      <c r="Z79" s="5"/>
      <c r="AA79" s="5"/>
      <c r="AB79" s="5"/>
      <c r="AC79" s="5"/>
      <c r="AD79" s="4"/>
      <c r="AE79" s="4"/>
      <c r="AF79" s="4"/>
    </row>
    <row r="80" spans="1:32" ht="18" x14ac:dyDescent="0.8">
      <c r="A80" s="252"/>
      <c r="B80" s="253"/>
      <c r="C80" s="256"/>
      <c r="D80" s="4"/>
      <c r="E80" s="4"/>
      <c r="F80" s="252"/>
      <c r="G80" s="4"/>
      <c r="H80" s="262"/>
      <c r="I80" s="4"/>
      <c r="J80" s="5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5"/>
      <c r="W80" s="5"/>
      <c r="X80" s="5"/>
      <c r="Y80" s="5"/>
      <c r="Z80" s="5"/>
      <c r="AA80" s="5"/>
      <c r="AB80" s="5"/>
      <c r="AC80" s="5"/>
      <c r="AD80" s="4"/>
      <c r="AE80" s="4"/>
      <c r="AF80" s="4"/>
    </row>
    <row r="81" spans="1:32" ht="18" x14ac:dyDescent="0.8">
      <c r="A81" s="252"/>
      <c r="B81" s="253"/>
      <c r="C81" s="258"/>
      <c r="D81" s="273" t="s">
        <v>412</v>
      </c>
      <c r="E81" s="273"/>
      <c r="F81" s="262"/>
      <c r="G81" s="4"/>
      <c r="H81" s="252"/>
      <c r="I81" s="4"/>
      <c r="J81" s="5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5"/>
      <c r="W81" s="5"/>
      <c r="X81" s="5"/>
      <c r="Y81" s="5"/>
      <c r="Z81" s="5"/>
      <c r="AA81" s="5"/>
      <c r="AB81" s="5"/>
      <c r="AC81" s="5"/>
      <c r="AD81" s="4"/>
      <c r="AE81" s="4"/>
      <c r="AF81" s="4"/>
    </row>
    <row r="82" spans="1:32" ht="18" x14ac:dyDescent="0.8">
      <c r="A82" s="252"/>
      <c r="B82" s="253"/>
      <c r="C82" s="258"/>
      <c r="D82" s="4"/>
      <c r="E82" s="4"/>
      <c r="F82" s="285" t="s">
        <v>413</v>
      </c>
      <c r="G82" s="4"/>
      <c r="H82" s="252"/>
      <c r="I82" s="4"/>
      <c r="J82" s="5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5"/>
      <c r="W82" s="5"/>
      <c r="X82" s="5"/>
      <c r="Y82" s="5"/>
      <c r="Z82" s="5"/>
      <c r="AA82" s="5"/>
      <c r="AB82" s="5"/>
      <c r="AC82" s="5"/>
      <c r="AD82" s="4"/>
      <c r="AE82" s="4"/>
      <c r="AF82" s="4"/>
    </row>
    <row r="83" spans="1:32" ht="18" x14ac:dyDescent="0.8">
      <c r="A83" s="252"/>
      <c r="B83" s="253"/>
      <c r="C83" s="258"/>
      <c r="D83" s="4"/>
      <c r="E83" s="4"/>
      <c r="F83" s="4"/>
      <c r="G83" s="4"/>
      <c r="H83" s="252"/>
      <c r="I83" s="4"/>
      <c r="J83" s="5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5"/>
      <c r="W83" s="5"/>
      <c r="X83" s="5"/>
      <c r="Y83" s="5"/>
      <c r="Z83" s="5"/>
      <c r="AA83" s="5"/>
      <c r="AB83" s="5"/>
      <c r="AC83" s="5"/>
      <c r="AD83" s="4"/>
      <c r="AE83" s="4"/>
      <c r="AF83" s="4"/>
    </row>
    <row r="84" spans="1:32" ht="18" x14ac:dyDescent="0.8">
      <c r="A84" s="252"/>
      <c r="B84" s="253"/>
      <c r="C84" s="258"/>
      <c r="D84" s="4"/>
      <c r="E84" s="4"/>
      <c r="F84" s="286">
        <f>F12</f>
        <v>690</v>
      </c>
      <c r="G84" s="4"/>
      <c r="H84" s="252"/>
      <c r="I84" s="4"/>
      <c r="J84" s="5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5"/>
      <c r="W84" s="5"/>
      <c r="X84" s="5"/>
      <c r="Y84" s="5"/>
      <c r="Z84" s="5"/>
      <c r="AA84" s="5"/>
      <c r="AB84" s="5"/>
      <c r="AC84" s="5"/>
      <c r="AD84" s="4"/>
      <c r="AE84" s="4"/>
      <c r="AF84" s="4"/>
    </row>
    <row r="85" spans="1:32" ht="18" x14ac:dyDescent="0.8">
      <c r="A85" s="252"/>
      <c r="B85" s="253"/>
      <c r="C85" s="258"/>
      <c r="D85" s="263" t="s">
        <v>414</v>
      </c>
      <c r="E85" s="263"/>
      <c r="F85" s="287">
        <f>F14</f>
        <v>230</v>
      </c>
      <c r="G85" s="4" t="s">
        <v>415</v>
      </c>
      <c r="H85" s="252"/>
      <c r="I85" s="4"/>
      <c r="J85" s="5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5"/>
      <c r="W85" s="5"/>
      <c r="X85" s="5"/>
      <c r="Y85" s="5"/>
      <c r="Z85" s="5"/>
      <c r="AA85" s="5"/>
      <c r="AB85" s="5"/>
      <c r="AC85" s="5"/>
      <c r="AD85" s="4"/>
      <c r="AE85" s="4"/>
      <c r="AF85" s="4"/>
    </row>
    <row r="86" spans="1:32" ht="18" x14ac:dyDescent="0.8">
      <c r="A86" s="252"/>
      <c r="B86" s="253"/>
      <c r="C86" s="258"/>
      <c r="D86" s="263" t="s">
        <v>416</v>
      </c>
      <c r="E86" s="263"/>
      <c r="F86" s="274">
        <f>F84-F85</f>
        <v>460</v>
      </c>
      <c r="G86" s="4"/>
      <c r="H86" s="252"/>
      <c r="I86" s="4"/>
      <c r="J86" s="5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5"/>
      <c r="W86" s="5"/>
      <c r="X86" s="5"/>
      <c r="Y86" s="5"/>
      <c r="Z86" s="5"/>
      <c r="AA86" s="5"/>
      <c r="AB86" s="5"/>
      <c r="AC86" s="5"/>
      <c r="AD86" s="4"/>
      <c r="AE86" s="4"/>
      <c r="AF86" s="4"/>
    </row>
    <row r="87" spans="1:32" ht="18" x14ac:dyDescent="0.8">
      <c r="A87" s="252"/>
      <c r="B87" s="253"/>
      <c r="C87" s="258"/>
      <c r="D87" s="4"/>
      <c r="E87" s="4"/>
      <c r="F87" s="288">
        <f>F86/2</f>
        <v>230</v>
      </c>
      <c r="G87" s="4"/>
      <c r="H87" s="252"/>
      <c r="I87" s="4"/>
      <c r="J87" s="5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5"/>
      <c r="W87" s="5"/>
      <c r="X87" s="5"/>
      <c r="Y87" s="5"/>
      <c r="Z87" s="5"/>
      <c r="AA87" s="5"/>
      <c r="AB87" s="5"/>
      <c r="AC87" s="5"/>
      <c r="AD87" s="4"/>
      <c r="AE87" s="4"/>
      <c r="AF87" s="4"/>
    </row>
    <row r="88" spans="1:32" ht="18" x14ac:dyDescent="0.8">
      <c r="A88" s="252"/>
      <c r="B88" s="253"/>
      <c r="C88" s="258"/>
      <c r="D88" s="4"/>
      <c r="E88" s="4"/>
      <c r="F88" s="252"/>
      <c r="G88" s="4"/>
      <c r="H88" s="252"/>
      <c r="I88" s="4"/>
      <c r="J88" s="5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5"/>
      <c r="W88" s="5"/>
      <c r="X88" s="5"/>
      <c r="Y88" s="5"/>
      <c r="Z88" s="5"/>
      <c r="AA88" s="5"/>
      <c r="AB88" s="5"/>
      <c r="AC88" s="5"/>
      <c r="AD88" s="4"/>
      <c r="AE88" s="4"/>
      <c r="AF88" s="4"/>
    </row>
    <row r="89" spans="1:32" ht="18" x14ac:dyDescent="0.8">
      <c r="A89" s="252"/>
      <c r="B89" s="253"/>
      <c r="C89" s="258"/>
      <c r="D89" s="4"/>
      <c r="E89" s="4"/>
      <c r="F89" s="252" t="s">
        <v>146</v>
      </c>
      <c r="G89" s="4" t="s">
        <v>383</v>
      </c>
      <c r="H89" s="252"/>
      <c r="I89" s="4"/>
      <c r="J89" s="5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5"/>
      <c r="W89" s="5"/>
      <c r="X89" s="5"/>
      <c r="Y89" s="5"/>
      <c r="Z89" s="5"/>
      <c r="AA89" s="5"/>
      <c r="AB89" s="5"/>
      <c r="AC89" s="5"/>
      <c r="AD89" s="4"/>
      <c r="AE89" s="4"/>
      <c r="AF89" s="4"/>
    </row>
    <row r="90" spans="1:32" ht="18" x14ac:dyDescent="0.8">
      <c r="A90" s="252"/>
      <c r="B90" s="253"/>
      <c r="C90" s="258"/>
      <c r="D90" s="4"/>
      <c r="E90" s="4"/>
      <c r="F90" s="287">
        <f>F6</f>
        <v>10000</v>
      </c>
      <c r="G90" s="289">
        <v>7000</v>
      </c>
      <c r="H90" s="290"/>
      <c r="I90" s="4"/>
      <c r="J90" s="5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5"/>
      <c r="W90" s="5"/>
      <c r="X90" s="5"/>
      <c r="Y90" s="5"/>
      <c r="Z90" s="5"/>
      <c r="AA90" s="5"/>
      <c r="AB90" s="5"/>
      <c r="AC90" s="5"/>
      <c r="AD90" s="4"/>
      <c r="AE90" s="4"/>
      <c r="AF90" s="4"/>
    </row>
    <row r="91" spans="1:32" ht="18" x14ac:dyDescent="0.8">
      <c r="A91" s="252"/>
      <c r="B91" s="253"/>
      <c r="C91" s="258"/>
      <c r="D91" s="263" t="s">
        <v>417</v>
      </c>
      <c r="E91" s="263"/>
      <c r="F91" s="291">
        <f>F87*2</f>
        <v>460</v>
      </c>
      <c r="G91" s="289">
        <v>460</v>
      </c>
      <c r="H91" s="274"/>
      <c r="I91" s="4"/>
      <c r="J91" s="5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5"/>
      <c r="W91" s="5"/>
      <c r="X91" s="5"/>
      <c r="Y91" s="5"/>
      <c r="Z91" s="5"/>
      <c r="AA91" s="5"/>
      <c r="AB91" s="5"/>
      <c r="AC91" s="5"/>
      <c r="AD91" s="4"/>
      <c r="AE91" s="4"/>
      <c r="AF91" s="4"/>
    </row>
    <row r="92" spans="1:32" ht="18" x14ac:dyDescent="0.8">
      <c r="A92" s="252"/>
      <c r="B92" s="253"/>
      <c r="C92" s="271"/>
      <c r="D92" s="4"/>
      <c r="E92" s="4"/>
      <c r="F92" s="279">
        <f>SUM(F90:F91)</f>
        <v>10460</v>
      </c>
      <c r="G92" s="289">
        <f>SUM(G90:G91)</f>
        <v>7460</v>
      </c>
      <c r="H92" s="274"/>
      <c r="I92" s="4"/>
      <c r="J92" s="5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5"/>
      <c r="W92" s="5"/>
      <c r="X92" s="5"/>
      <c r="Y92" s="5"/>
      <c r="Z92" s="5"/>
      <c r="AA92" s="5"/>
      <c r="AB92" s="5"/>
      <c r="AC92" s="5"/>
      <c r="AD92" s="4"/>
      <c r="AE92" s="4"/>
      <c r="AF92" s="4"/>
    </row>
    <row r="93" spans="1:32" ht="18" x14ac:dyDescent="0.8">
      <c r="A93" s="292"/>
      <c r="B93" s="293">
        <f>F92/1000</f>
        <v>10.46</v>
      </c>
      <c r="C93" s="258"/>
      <c r="D93" s="281" t="s">
        <v>418</v>
      </c>
      <c r="E93" s="281"/>
      <c r="F93" s="281"/>
      <c r="G93" s="281"/>
      <c r="H93" s="252"/>
      <c r="I93" s="4"/>
      <c r="J93" s="5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5"/>
      <c r="W93" s="5"/>
      <c r="X93" s="5"/>
      <c r="Y93" s="5"/>
      <c r="Z93" s="5"/>
      <c r="AA93" s="5"/>
      <c r="AB93" s="5"/>
      <c r="AC93" s="5"/>
      <c r="AD93" s="4"/>
      <c r="AE93" s="4"/>
      <c r="AF93" s="4"/>
    </row>
    <row r="94" spans="1:32" ht="18" x14ac:dyDescent="0.8">
      <c r="A94" s="292"/>
      <c r="B94" s="294">
        <v>7.46</v>
      </c>
      <c r="C94" s="271"/>
      <c r="D94" s="4"/>
      <c r="E94" s="4"/>
      <c r="F94" s="4"/>
      <c r="G94" s="4"/>
      <c r="H94" s="252"/>
      <c r="I94" s="4"/>
      <c r="J94" s="5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5"/>
      <c r="W94" s="5"/>
      <c r="X94" s="5"/>
      <c r="Y94" s="5"/>
      <c r="Z94" s="5"/>
      <c r="AA94" s="5"/>
      <c r="AB94" s="5"/>
      <c r="AC94" s="5"/>
      <c r="AD94" s="4"/>
      <c r="AE94" s="4"/>
      <c r="AF94" s="4"/>
    </row>
    <row r="95" spans="1:32" ht="18" x14ac:dyDescent="0.8">
      <c r="A95" s="292"/>
      <c r="B95" s="294"/>
      <c r="C95" s="271">
        <f>B93*B94</f>
        <v>78.031600000000012</v>
      </c>
      <c r="D95" s="272"/>
      <c r="E95" s="272"/>
      <c r="F95" s="272"/>
      <c r="G95" s="272"/>
      <c r="H95" s="252"/>
      <c r="I95" s="4"/>
      <c r="J95" s="5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5"/>
      <c r="W95" s="5"/>
      <c r="X95" s="5"/>
      <c r="Y95" s="5"/>
      <c r="Z95" s="5"/>
      <c r="AA95" s="5"/>
      <c r="AB95" s="5"/>
      <c r="AC95" s="5"/>
      <c r="AD95" s="4"/>
      <c r="AE95" s="4"/>
      <c r="AF95" s="4"/>
    </row>
    <row r="96" spans="1:32" ht="18" x14ac:dyDescent="0.8">
      <c r="A96" s="4"/>
      <c r="B96" s="253"/>
      <c r="C96" s="240"/>
      <c r="D96" s="4"/>
      <c r="E96" s="4"/>
      <c r="F96" s="4"/>
      <c r="G96" s="4"/>
      <c r="H96" s="252"/>
      <c r="I96" s="4"/>
      <c r="J96" s="5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5"/>
      <c r="W96" s="5"/>
      <c r="X96" s="5"/>
      <c r="Y96" s="5"/>
      <c r="Z96" s="5"/>
      <c r="AA96" s="5"/>
      <c r="AB96" s="5"/>
      <c r="AC96" s="5"/>
      <c r="AD96" s="4"/>
      <c r="AE96" s="4"/>
      <c r="AF96" s="4"/>
    </row>
    <row r="97" spans="1:32" ht="18" x14ac:dyDescent="0.8">
      <c r="A97" s="4"/>
      <c r="B97" s="253"/>
      <c r="C97" s="240"/>
      <c r="D97" s="273" t="s">
        <v>419</v>
      </c>
      <c r="E97" s="273"/>
      <c r="F97" s="4"/>
      <c r="G97" s="4"/>
      <c r="H97" s="252"/>
      <c r="I97" s="4"/>
      <c r="J97" s="5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5"/>
      <c r="W97" s="5"/>
      <c r="X97" s="5"/>
      <c r="Y97" s="5"/>
      <c r="Z97" s="5"/>
      <c r="AA97" s="5"/>
      <c r="AB97" s="5"/>
      <c r="AC97" s="5"/>
      <c r="AD97" s="4"/>
      <c r="AE97" s="4"/>
      <c r="AF97" s="4"/>
    </row>
    <row r="98" spans="1:32" ht="18" x14ac:dyDescent="0.8">
      <c r="A98" s="272"/>
      <c r="B98" s="253"/>
      <c r="C98" s="295"/>
      <c r="D98" s="4"/>
      <c r="E98" s="4"/>
      <c r="F98" s="4"/>
      <c r="G98" s="4"/>
      <c r="H98" s="252"/>
      <c r="I98" s="4"/>
      <c r="J98" s="5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5"/>
      <c r="W98" s="5"/>
      <c r="X98" s="5"/>
      <c r="Y98" s="5"/>
      <c r="Z98" s="5"/>
      <c r="AA98" s="5"/>
      <c r="AB98" s="5"/>
      <c r="AC98" s="5"/>
      <c r="AD98" s="4"/>
      <c r="AE98" s="4"/>
      <c r="AF98" s="4"/>
    </row>
    <row r="99" spans="1:32" ht="18" x14ac:dyDescent="0.8">
      <c r="A99" s="191"/>
      <c r="B99" s="296"/>
      <c r="C99" s="258"/>
      <c r="D99" s="4"/>
      <c r="E99" s="4"/>
      <c r="F99" s="297" t="s">
        <v>420</v>
      </c>
      <c r="G99" s="4"/>
      <c r="H99" s="252"/>
      <c r="I99" s="4"/>
      <c r="J99" s="5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5"/>
      <c r="W99" s="5"/>
      <c r="X99" s="5"/>
      <c r="Y99" s="5"/>
      <c r="Z99" s="5"/>
      <c r="AA99" s="5"/>
      <c r="AB99" s="5"/>
      <c r="AC99" s="5"/>
      <c r="AD99" s="4"/>
      <c r="AE99" s="4"/>
      <c r="AF99" s="4"/>
    </row>
    <row r="100" spans="1:32" ht="18" x14ac:dyDescent="0.8">
      <c r="A100" s="191"/>
      <c r="B100" s="298"/>
      <c r="C100" s="258"/>
      <c r="D100" s="263" t="s">
        <v>146</v>
      </c>
      <c r="E100" s="4"/>
      <c r="F100" s="299">
        <v>10000</v>
      </c>
      <c r="G100" s="208"/>
      <c r="H100" s="252"/>
      <c r="I100" s="4"/>
      <c r="J100" s="5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5"/>
      <c r="W100" s="5"/>
      <c r="X100" s="5"/>
      <c r="Y100" s="5"/>
      <c r="Z100" s="5"/>
      <c r="AA100" s="5"/>
      <c r="AB100" s="5"/>
      <c r="AC100" s="5"/>
      <c r="AD100" s="4"/>
      <c r="AE100" s="4"/>
      <c r="AF100" s="4"/>
    </row>
    <row r="101" spans="1:32" ht="18" x14ac:dyDescent="0.8">
      <c r="A101" s="191"/>
      <c r="B101" s="298"/>
      <c r="C101" s="258"/>
      <c r="D101" s="263" t="s">
        <v>383</v>
      </c>
      <c r="E101" s="263"/>
      <c r="F101" s="300">
        <v>7000</v>
      </c>
      <c r="G101" s="191"/>
      <c r="H101" s="252"/>
      <c r="I101" s="4"/>
      <c r="J101" s="5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5"/>
      <c r="W101" s="5"/>
      <c r="X101" s="5"/>
      <c r="Y101" s="5"/>
      <c r="Z101" s="5"/>
      <c r="AA101" s="5"/>
      <c r="AB101" s="5"/>
      <c r="AC101" s="5"/>
      <c r="AD101" s="4"/>
      <c r="AE101" s="4"/>
      <c r="AF101" s="4"/>
    </row>
    <row r="102" spans="1:32" ht="18" x14ac:dyDescent="0.8">
      <c r="A102" s="191"/>
      <c r="B102" s="298"/>
      <c r="C102" s="258"/>
      <c r="D102" s="263" t="s">
        <v>416</v>
      </c>
      <c r="E102" s="263"/>
      <c r="F102" s="301">
        <f>SUM(F100:F101)</f>
        <v>17000</v>
      </c>
      <c r="G102" s="191"/>
      <c r="H102" s="252"/>
      <c r="I102" s="4"/>
      <c r="J102" s="5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5"/>
      <c r="W102" s="5"/>
      <c r="X102" s="5"/>
      <c r="Y102" s="5"/>
      <c r="Z102" s="5"/>
      <c r="AA102" s="5"/>
      <c r="AB102" s="5"/>
      <c r="AC102" s="5"/>
      <c r="AD102" s="4"/>
      <c r="AE102" s="4"/>
      <c r="AF102" s="4"/>
    </row>
    <row r="103" spans="1:32" ht="18" x14ac:dyDescent="0.8">
      <c r="A103" s="191"/>
      <c r="B103" s="298"/>
      <c r="C103" s="258"/>
      <c r="D103" s="263"/>
      <c r="E103" s="263"/>
      <c r="F103" s="302">
        <v>34000</v>
      </c>
      <c r="G103" s="275"/>
      <c r="H103" s="274"/>
      <c r="I103" s="4"/>
      <c r="J103" s="5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5"/>
      <c r="W103" s="5"/>
      <c r="X103" s="5"/>
      <c r="Y103" s="5"/>
      <c r="Z103" s="5"/>
      <c r="AA103" s="5"/>
      <c r="AB103" s="5"/>
      <c r="AC103" s="5"/>
      <c r="AD103" s="4"/>
      <c r="AE103" s="4"/>
      <c r="AF103" s="4"/>
    </row>
    <row r="104" spans="1:32" ht="18" x14ac:dyDescent="0.8">
      <c r="A104" s="191"/>
      <c r="B104" s="298"/>
      <c r="C104" s="258"/>
      <c r="D104" s="4" t="s">
        <v>421</v>
      </c>
      <c r="E104" s="4"/>
      <c r="F104" s="303">
        <v>920</v>
      </c>
      <c r="G104" s="191"/>
      <c r="H104" s="304"/>
      <c r="I104" s="4"/>
      <c r="J104" s="5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5"/>
      <c r="W104" s="5"/>
      <c r="X104" s="5"/>
      <c r="Y104" s="5"/>
      <c r="Z104" s="5"/>
      <c r="AA104" s="5"/>
      <c r="AB104" s="5"/>
      <c r="AC104" s="5"/>
      <c r="AD104" s="4"/>
      <c r="AE104" s="4"/>
      <c r="AF104" s="4"/>
    </row>
    <row r="105" spans="1:32" ht="18" x14ac:dyDescent="0.8">
      <c r="A105" s="191"/>
      <c r="B105" s="298"/>
      <c r="C105" s="258"/>
      <c r="D105" s="4"/>
      <c r="E105" s="4"/>
      <c r="F105" s="303" t="s">
        <v>422</v>
      </c>
      <c r="G105" s="191"/>
      <c r="H105" s="304"/>
      <c r="I105" s="4"/>
      <c r="J105" s="5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5"/>
      <c r="W105" s="5"/>
      <c r="X105" s="5"/>
      <c r="Y105" s="5"/>
      <c r="Z105" s="5"/>
      <c r="AA105" s="5"/>
      <c r="AB105" s="5"/>
      <c r="AC105" s="5"/>
      <c r="AD105" s="4"/>
      <c r="AE105" s="4"/>
      <c r="AF105" s="4"/>
    </row>
    <row r="106" spans="1:32" ht="18" x14ac:dyDescent="0.8">
      <c r="A106" s="208"/>
      <c r="B106" s="298"/>
      <c r="C106" s="258"/>
      <c r="D106" s="4"/>
      <c r="E106" s="4"/>
      <c r="F106" s="191"/>
      <c r="G106" s="191"/>
      <c r="H106" s="304">
        <f>H103-H104</f>
        <v>0</v>
      </c>
      <c r="I106" s="4"/>
      <c r="J106" s="5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5"/>
      <c r="W106" s="5"/>
      <c r="X106" s="5"/>
      <c r="Y106" s="5"/>
      <c r="Z106" s="5"/>
      <c r="AA106" s="5"/>
      <c r="AB106" s="5"/>
      <c r="AC106" s="5"/>
      <c r="AD106" s="4"/>
      <c r="AE106" s="4"/>
      <c r="AF106" s="4"/>
    </row>
    <row r="107" spans="1:32" ht="18" x14ac:dyDescent="0.8">
      <c r="A107" s="191"/>
      <c r="B107" s="298"/>
      <c r="C107" s="258"/>
      <c r="D107" s="4"/>
      <c r="E107" s="4"/>
      <c r="F107" s="191"/>
      <c r="G107" s="191"/>
      <c r="H107" s="252"/>
      <c r="I107" s="4"/>
      <c r="J107" s="5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5"/>
      <c r="W107" s="5"/>
      <c r="X107" s="5"/>
      <c r="Y107" s="5"/>
      <c r="Z107" s="5"/>
      <c r="AA107" s="5"/>
      <c r="AB107" s="5"/>
      <c r="AC107" s="5"/>
      <c r="AD107" s="4"/>
      <c r="AE107" s="4"/>
      <c r="AF107" s="4"/>
    </row>
    <row r="108" spans="1:32" ht="18" x14ac:dyDescent="0.8">
      <c r="A108" s="191"/>
      <c r="B108" s="298"/>
      <c r="C108" s="258"/>
      <c r="D108" s="4" t="s">
        <v>423</v>
      </c>
      <c r="E108" s="4"/>
      <c r="F108" s="302">
        <v>6600</v>
      </c>
      <c r="G108" s="191" t="s">
        <v>356</v>
      </c>
      <c r="H108" s="304"/>
      <c r="I108" s="4"/>
      <c r="J108" s="5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5"/>
      <c r="W108" s="5"/>
      <c r="X108" s="5"/>
      <c r="Y108" s="5"/>
      <c r="Z108" s="5"/>
      <c r="AA108" s="5"/>
      <c r="AB108" s="5"/>
      <c r="AC108" s="5"/>
      <c r="AD108" s="4"/>
      <c r="AE108" s="4"/>
      <c r="AF108" s="4"/>
    </row>
    <row r="109" spans="1:32" ht="18" x14ac:dyDescent="0.8">
      <c r="A109" s="191"/>
      <c r="B109" s="298"/>
      <c r="C109" s="258"/>
      <c r="D109" s="4"/>
      <c r="E109" s="4"/>
      <c r="F109" s="305" t="s">
        <v>424</v>
      </c>
      <c r="G109" s="191"/>
      <c r="H109" s="274"/>
      <c r="I109" s="4"/>
      <c r="J109" s="5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5"/>
      <c r="W109" s="5"/>
      <c r="X109" s="5"/>
      <c r="Y109" s="5"/>
      <c r="Z109" s="5"/>
      <c r="AA109" s="5"/>
      <c r="AB109" s="5"/>
      <c r="AC109" s="5"/>
      <c r="AD109" s="4"/>
      <c r="AE109" s="4"/>
      <c r="AF109" s="4"/>
    </row>
    <row r="110" spans="1:32" ht="18" x14ac:dyDescent="0.8">
      <c r="A110" s="191"/>
      <c r="B110" s="298"/>
      <c r="C110" s="258"/>
      <c r="F110" s="306"/>
      <c r="G110" s="191"/>
      <c r="H110" s="304"/>
      <c r="I110" s="4"/>
      <c r="J110" s="5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5"/>
      <c r="W110" s="5"/>
      <c r="X110" s="5"/>
      <c r="Y110" s="5"/>
      <c r="Z110" s="5"/>
      <c r="AA110" s="5"/>
      <c r="AB110" s="5"/>
      <c r="AC110" s="5"/>
      <c r="AD110" s="4"/>
      <c r="AE110" s="4"/>
      <c r="AF110" s="4"/>
    </row>
    <row r="111" spans="1:32" ht="18" x14ac:dyDescent="0.8">
      <c r="A111" s="191"/>
      <c r="B111" s="298"/>
      <c r="C111" s="258"/>
      <c r="D111" s="4" t="s">
        <v>425</v>
      </c>
      <c r="E111" s="4"/>
      <c r="F111" s="302">
        <v>18500</v>
      </c>
      <c r="G111" s="191" t="s">
        <v>356</v>
      </c>
      <c r="H111" s="274"/>
      <c r="I111" s="4"/>
      <c r="J111" s="5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5"/>
      <c r="W111" s="5"/>
      <c r="X111" s="5"/>
      <c r="Y111" s="5"/>
      <c r="Z111" s="5"/>
      <c r="AA111" s="5"/>
      <c r="AB111" s="5"/>
      <c r="AC111" s="5"/>
      <c r="AD111" s="4"/>
      <c r="AE111" s="4"/>
      <c r="AF111" s="4"/>
    </row>
    <row r="112" spans="1:32" ht="18" x14ac:dyDescent="0.8">
      <c r="A112" s="191"/>
      <c r="B112" s="298"/>
      <c r="C112" s="258"/>
      <c r="D112" s="297" t="s">
        <v>426</v>
      </c>
      <c r="E112" s="4"/>
      <c r="F112" s="305">
        <v>620</v>
      </c>
      <c r="G112" s="191" t="s">
        <v>356</v>
      </c>
      <c r="H112" s="304"/>
      <c r="I112" s="4"/>
      <c r="J112" s="5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5"/>
      <c r="W112" s="5"/>
      <c r="X112" s="5"/>
      <c r="Y112" s="5"/>
      <c r="Z112" s="5"/>
      <c r="AA112" s="5"/>
      <c r="AB112" s="5"/>
      <c r="AC112" s="5"/>
      <c r="AD112" s="4"/>
      <c r="AE112" s="4"/>
      <c r="AF112" s="4"/>
    </row>
    <row r="113" spans="1:32" ht="18" x14ac:dyDescent="0.8">
      <c r="A113" s="191"/>
      <c r="B113" s="298"/>
      <c r="C113" s="258"/>
      <c r="D113" s="297"/>
      <c r="E113" s="4"/>
      <c r="F113" s="305"/>
      <c r="G113" s="191"/>
      <c r="H113" s="304"/>
      <c r="I113" s="4"/>
      <c r="J113" s="5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5"/>
      <c r="W113" s="5"/>
      <c r="X113" s="5"/>
      <c r="Y113" s="5"/>
      <c r="Z113" s="5"/>
      <c r="AA113" s="5"/>
      <c r="AB113" s="5"/>
      <c r="AC113" s="5"/>
      <c r="AD113" s="4"/>
      <c r="AE113" s="4"/>
      <c r="AF113" s="4"/>
    </row>
    <row r="114" spans="1:32" ht="18" x14ac:dyDescent="0.8">
      <c r="A114" s="191"/>
      <c r="B114" s="298"/>
      <c r="C114" s="258"/>
      <c r="D114" s="4" t="s">
        <v>427</v>
      </c>
      <c r="E114" s="4"/>
      <c r="F114" s="241">
        <v>690</v>
      </c>
      <c r="G114" s="241" t="s">
        <v>356</v>
      </c>
      <c r="H114" s="252"/>
      <c r="I114" s="4"/>
      <c r="J114" s="5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5"/>
      <c r="W114" s="5"/>
      <c r="X114" s="5"/>
      <c r="Y114" s="5"/>
      <c r="Z114" s="5"/>
      <c r="AA114" s="5"/>
      <c r="AB114" s="5"/>
      <c r="AC114" s="5"/>
      <c r="AD114" s="4"/>
      <c r="AE114" s="4"/>
      <c r="AF114" s="4"/>
    </row>
    <row r="115" spans="1:32" ht="18" x14ac:dyDescent="0.8">
      <c r="A115" s="191"/>
      <c r="B115" s="294"/>
      <c r="C115" s="258"/>
      <c r="D115" s="4"/>
      <c r="E115" s="4"/>
      <c r="F115" s="307"/>
      <c r="G115" s="208"/>
      <c r="H115" s="304"/>
      <c r="I115" s="4"/>
      <c r="J115" s="5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5"/>
      <c r="W115" s="5"/>
      <c r="X115" s="5"/>
      <c r="Y115" s="5"/>
      <c r="Z115" s="5"/>
      <c r="AA115" s="5"/>
      <c r="AB115" s="5"/>
      <c r="AC115" s="5"/>
      <c r="AD115" s="4"/>
      <c r="AE115" s="4"/>
      <c r="AF115" s="4"/>
    </row>
    <row r="116" spans="1:32" ht="18" x14ac:dyDescent="0.8">
      <c r="A116" s="252"/>
      <c r="B116" s="308"/>
      <c r="C116" s="213"/>
      <c r="D116" s="309" t="s">
        <v>428</v>
      </c>
      <c r="E116" s="281"/>
      <c r="F116" s="310"/>
      <c r="G116" s="311"/>
      <c r="H116" s="252"/>
      <c r="I116" s="4"/>
      <c r="J116" s="5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5"/>
      <c r="W116" s="5"/>
      <c r="X116" s="5"/>
      <c r="Y116" s="5"/>
      <c r="Z116" s="5"/>
      <c r="AA116" s="5"/>
      <c r="AB116" s="5"/>
      <c r="AC116" s="5"/>
      <c r="AD116" s="4"/>
      <c r="AE116" s="4"/>
      <c r="AF116" s="4"/>
    </row>
    <row r="117" spans="1:32" ht="18" x14ac:dyDescent="0.8">
      <c r="A117" s="252"/>
      <c r="B117" s="312">
        <v>6.6</v>
      </c>
      <c r="C117" s="182"/>
      <c r="D117" s="313" t="s">
        <v>429</v>
      </c>
      <c r="E117" s="314"/>
      <c r="F117" s="292"/>
      <c r="G117" s="191"/>
      <c r="H117" s="252"/>
      <c r="I117" s="4"/>
      <c r="J117" s="5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5"/>
      <c r="W117" s="5"/>
      <c r="X117" s="5"/>
      <c r="Y117" s="5"/>
      <c r="Z117" s="5"/>
      <c r="AA117" s="5"/>
      <c r="AB117" s="5"/>
      <c r="AC117" s="5"/>
      <c r="AD117" s="4"/>
      <c r="AE117" s="4"/>
      <c r="AF117" s="4"/>
    </row>
    <row r="118" spans="1:32" ht="18" x14ac:dyDescent="0.8">
      <c r="A118" s="252"/>
      <c r="B118" s="315">
        <v>0.62</v>
      </c>
      <c r="C118" s="182"/>
      <c r="D118" s="313" t="s">
        <v>430</v>
      </c>
      <c r="E118" s="314"/>
      <c r="F118" s="292"/>
      <c r="G118" s="191"/>
      <c r="H118" s="252"/>
      <c r="I118" s="4"/>
      <c r="J118" s="5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5"/>
      <c r="W118" s="5"/>
      <c r="X118" s="5"/>
      <c r="Y118" s="5"/>
      <c r="Z118" s="5"/>
      <c r="AA118" s="5"/>
      <c r="AB118" s="5"/>
      <c r="AC118" s="5"/>
      <c r="AD118" s="4"/>
      <c r="AE118" s="4"/>
      <c r="AF118" s="4"/>
    </row>
    <row r="119" spans="1:32" ht="18" x14ac:dyDescent="0.8">
      <c r="A119" s="252"/>
      <c r="B119" s="316">
        <v>0.69</v>
      </c>
      <c r="C119" s="182">
        <f>B117*B118*B119</f>
        <v>2.8234799999999995</v>
      </c>
      <c r="D119" s="314" t="s">
        <v>431</v>
      </c>
      <c r="E119" s="314"/>
      <c r="F119" s="252"/>
      <c r="G119" s="191"/>
      <c r="H119" s="252"/>
      <c r="I119" s="4"/>
      <c r="J119" s="5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5"/>
      <c r="W119" s="5"/>
      <c r="X119" s="5"/>
      <c r="Y119" s="5"/>
      <c r="Z119" s="5"/>
      <c r="AA119" s="5"/>
      <c r="AB119" s="5"/>
      <c r="AC119" s="5"/>
      <c r="AD119" s="4"/>
      <c r="AE119" s="4"/>
      <c r="AF119" s="4"/>
    </row>
    <row r="120" spans="1:32" ht="18" x14ac:dyDescent="0.8">
      <c r="A120" s="252"/>
      <c r="B120" s="315">
        <v>18.5</v>
      </c>
      <c r="C120" s="182"/>
      <c r="D120" s="4"/>
      <c r="E120" s="4"/>
      <c r="F120" s="252"/>
      <c r="G120" s="191"/>
      <c r="H120" s="252"/>
      <c r="I120" s="4"/>
      <c r="J120" s="5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5"/>
      <c r="W120" s="5"/>
      <c r="X120" s="5"/>
      <c r="Y120" s="5"/>
      <c r="Z120" s="5"/>
      <c r="AA120" s="5"/>
      <c r="AB120" s="5"/>
      <c r="AC120" s="5"/>
      <c r="AD120" s="4"/>
      <c r="AE120" s="4"/>
      <c r="AF120" s="4"/>
    </row>
    <row r="121" spans="1:32" ht="18" x14ac:dyDescent="0.8">
      <c r="A121" s="252"/>
      <c r="B121" s="315">
        <f>B118</f>
        <v>0.62</v>
      </c>
      <c r="C121" s="182"/>
      <c r="D121" s="4"/>
      <c r="E121" s="4"/>
      <c r="F121" s="252"/>
      <c r="G121" s="191"/>
      <c r="H121" s="252"/>
      <c r="I121" s="4"/>
      <c r="J121" s="5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5"/>
      <c r="W121" s="5"/>
      <c r="X121" s="5"/>
      <c r="Y121" s="5"/>
      <c r="Z121" s="5"/>
      <c r="AA121" s="5"/>
      <c r="AB121" s="5"/>
      <c r="AC121" s="5"/>
      <c r="AD121" s="4"/>
      <c r="AE121" s="4"/>
      <c r="AF121" s="4"/>
    </row>
    <row r="122" spans="1:32" ht="18" x14ac:dyDescent="0.8">
      <c r="A122" s="252"/>
      <c r="B122" s="316">
        <f>B119</f>
        <v>0.69</v>
      </c>
      <c r="C122" s="182">
        <f>B120*B121*B122</f>
        <v>7.9142999999999999</v>
      </c>
      <c r="D122" s="4"/>
      <c r="E122" s="4"/>
      <c r="F122" s="252"/>
      <c r="G122" s="191"/>
      <c r="H122" s="252"/>
      <c r="I122" s="4"/>
      <c r="J122" s="5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5"/>
      <c r="W122" s="5"/>
      <c r="X122" s="5"/>
      <c r="Y122" s="5"/>
      <c r="Z122" s="5"/>
      <c r="AA122" s="5"/>
      <c r="AB122" s="5"/>
      <c r="AC122" s="5"/>
      <c r="AD122" s="4"/>
      <c r="AE122" s="4"/>
      <c r="AF122" s="4"/>
    </row>
    <row r="123" spans="1:32" ht="18" x14ac:dyDescent="0.8">
      <c r="A123" s="252"/>
      <c r="B123" s="312">
        <v>33.799999999999997</v>
      </c>
      <c r="C123" s="182"/>
      <c r="D123" s="4"/>
      <c r="E123" s="4"/>
      <c r="F123" s="252"/>
      <c r="G123" s="191"/>
      <c r="H123" s="252"/>
      <c r="I123" s="4"/>
      <c r="J123" s="5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5"/>
      <c r="W123" s="5"/>
      <c r="X123" s="5"/>
      <c r="Y123" s="5"/>
      <c r="Z123" s="5"/>
      <c r="AA123" s="5"/>
      <c r="AB123" s="5"/>
      <c r="AC123" s="5"/>
      <c r="AD123" s="4"/>
      <c r="AE123" s="4"/>
      <c r="AF123" s="4"/>
    </row>
    <row r="124" spans="1:32" ht="18" x14ac:dyDescent="0.8">
      <c r="A124" s="252"/>
      <c r="B124" s="315">
        <v>0.62</v>
      </c>
      <c r="C124" s="182"/>
      <c r="D124" s="4"/>
      <c r="E124" s="4"/>
      <c r="F124" s="252"/>
      <c r="G124" s="191"/>
      <c r="H124" s="252"/>
      <c r="I124" s="4"/>
      <c r="J124" s="5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5"/>
      <c r="W124" s="5"/>
      <c r="X124" s="5"/>
      <c r="Y124" s="5"/>
      <c r="Z124" s="5"/>
      <c r="AA124" s="5"/>
      <c r="AB124" s="5"/>
      <c r="AC124" s="5"/>
      <c r="AD124" s="4"/>
      <c r="AE124" s="4"/>
      <c r="AF124" s="4"/>
    </row>
    <row r="125" spans="1:32" ht="18" x14ac:dyDescent="0.8">
      <c r="A125" s="252"/>
      <c r="B125" s="316">
        <v>0.69</v>
      </c>
      <c r="C125" s="317">
        <f>B123*B124*B125</f>
        <v>14.459639999999998</v>
      </c>
      <c r="D125" s="4"/>
      <c r="E125" s="4"/>
      <c r="F125" s="252"/>
      <c r="G125" s="191"/>
      <c r="H125" s="252"/>
      <c r="I125" s="4"/>
      <c r="J125" s="5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5"/>
      <c r="W125" s="5"/>
      <c r="X125" s="5"/>
      <c r="Y125" s="5"/>
      <c r="Z125" s="5"/>
      <c r="AA125" s="5"/>
      <c r="AB125" s="5"/>
      <c r="AC125" s="5"/>
      <c r="AD125" s="4"/>
      <c r="AE125" s="4"/>
      <c r="AF125" s="4"/>
    </row>
    <row r="126" spans="1:32" ht="18" x14ac:dyDescent="0.8">
      <c r="A126" s="252"/>
      <c r="B126" s="318"/>
      <c r="C126" s="182">
        <f>SUM(C119:C125)</f>
        <v>25.197419999999997</v>
      </c>
      <c r="D126" s="4" t="s">
        <v>432</v>
      </c>
      <c r="E126" s="4"/>
      <c r="F126" s="252"/>
      <c r="G126" s="191"/>
      <c r="H126" s="252"/>
      <c r="I126" s="4"/>
      <c r="J126" s="5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5"/>
      <c r="W126" s="5"/>
      <c r="X126" s="5"/>
      <c r="Y126" s="5"/>
      <c r="Z126" s="5"/>
      <c r="AA126" s="5"/>
      <c r="AB126" s="5"/>
      <c r="AC126" s="5"/>
      <c r="AD126" s="4"/>
      <c r="AE126" s="4"/>
      <c r="AF126" s="4"/>
    </row>
    <row r="127" spans="1:32" s="322" customFormat="1" ht="18" x14ac:dyDescent="0.8">
      <c r="A127" s="262"/>
      <c r="B127" s="319"/>
      <c r="C127" s="320"/>
      <c r="D127" s="272"/>
      <c r="E127" s="272"/>
      <c r="F127" s="262"/>
      <c r="G127" s="272"/>
      <c r="H127" s="252"/>
      <c r="I127" s="4"/>
      <c r="J127" s="5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5"/>
      <c r="W127" s="5"/>
      <c r="X127" s="5"/>
      <c r="Y127" s="5"/>
      <c r="Z127" s="321"/>
      <c r="AA127" s="321"/>
      <c r="AB127" s="321"/>
      <c r="AC127" s="321"/>
      <c r="AD127" s="272"/>
      <c r="AE127" s="272"/>
      <c r="AF127" s="272"/>
    </row>
    <row r="128" spans="1:32" ht="18" x14ac:dyDescent="0.8">
      <c r="A128" s="252"/>
      <c r="B128" s="253"/>
      <c r="C128" s="256"/>
      <c r="D128" s="4"/>
      <c r="E128" s="4"/>
      <c r="F128" s="255"/>
      <c r="G128" s="4"/>
      <c r="H128" s="252"/>
      <c r="I128" s="4"/>
      <c r="J128" s="5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5"/>
      <c r="W128" s="5"/>
      <c r="X128" s="5"/>
      <c r="Y128" s="5"/>
      <c r="Z128" s="5"/>
      <c r="AA128" s="5"/>
      <c r="AB128" s="5"/>
      <c r="AC128" s="5"/>
      <c r="AD128" s="4"/>
      <c r="AE128" s="4"/>
      <c r="AF128" s="4"/>
    </row>
    <row r="129" spans="1:32" ht="18" x14ac:dyDescent="0.8">
      <c r="A129" s="252"/>
      <c r="B129" s="253"/>
      <c r="C129" s="258"/>
      <c r="D129" s="273" t="s">
        <v>433</v>
      </c>
      <c r="E129" s="273"/>
      <c r="F129" s="252"/>
      <c r="G129" s="4"/>
      <c r="H129" s="252"/>
      <c r="I129" s="4"/>
      <c r="J129" s="5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5"/>
      <c r="W129" s="5"/>
      <c r="X129" s="5"/>
      <c r="Y129" s="5"/>
      <c r="Z129" s="5"/>
      <c r="AA129" s="5"/>
      <c r="AB129" s="5"/>
      <c r="AC129" s="5"/>
      <c r="AD129" s="4"/>
      <c r="AE129" s="4"/>
      <c r="AF129" s="4"/>
    </row>
    <row r="130" spans="1:32" ht="18" x14ac:dyDescent="0.8">
      <c r="A130" s="252"/>
      <c r="B130" s="253"/>
      <c r="C130" s="258"/>
      <c r="D130" s="4"/>
      <c r="E130" s="4"/>
      <c r="F130" s="252"/>
      <c r="G130" s="4"/>
      <c r="H130" s="252"/>
      <c r="I130" s="4"/>
      <c r="J130" s="5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5"/>
      <c r="W130" s="5"/>
      <c r="X130" s="5"/>
      <c r="Y130" s="5"/>
      <c r="Z130" s="5"/>
      <c r="AA130" s="5"/>
      <c r="AB130" s="5"/>
      <c r="AC130" s="5"/>
      <c r="AD130" s="4"/>
      <c r="AE130" s="4"/>
      <c r="AF130" s="4"/>
    </row>
    <row r="131" spans="1:32" ht="18" x14ac:dyDescent="0.8">
      <c r="A131" s="252"/>
      <c r="B131" s="323">
        <v>33.799999999999997</v>
      </c>
      <c r="C131" s="324"/>
      <c r="D131" s="281" t="s">
        <v>434</v>
      </c>
      <c r="E131" s="281"/>
      <c r="F131" s="309"/>
      <c r="G131" s="281"/>
      <c r="H131" s="252"/>
      <c r="I131" s="4"/>
      <c r="J131" s="5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5"/>
      <c r="W131" s="5"/>
      <c r="X131" s="5"/>
      <c r="Y131" s="5"/>
      <c r="Z131" s="5"/>
      <c r="AA131" s="5"/>
      <c r="AB131" s="5"/>
      <c r="AC131" s="5"/>
      <c r="AD131" s="4"/>
      <c r="AE131" s="4"/>
      <c r="AF131" s="4"/>
    </row>
    <row r="132" spans="1:32" ht="18" x14ac:dyDescent="0.8">
      <c r="A132" s="252"/>
      <c r="B132" s="325">
        <f>F12/1000</f>
        <v>0.69</v>
      </c>
      <c r="C132" s="324"/>
      <c r="D132" s="26" t="s">
        <v>430</v>
      </c>
      <c r="E132" s="26"/>
      <c r="F132" s="252"/>
      <c r="G132" s="4"/>
      <c r="H132" s="252"/>
      <c r="I132" s="4"/>
      <c r="J132" s="5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5"/>
      <c r="W132" s="5"/>
      <c r="X132" s="5"/>
      <c r="Y132" s="5"/>
      <c r="Z132" s="5"/>
      <c r="AA132" s="5"/>
      <c r="AB132" s="5"/>
      <c r="AC132" s="5"/>
      <c r="AD132" s="4"/>
      <c r="AE132" s="4"/>
      <c r="AF132" s="4"/>
    </row>
    <row r="133" spans="1:32" ht="18" x14ac:dyDescent="0.8">
      <c r="A133" s="252"/>
      <c r="B133" s="326">
        <f>F14/1000</f>
        <v>0.23</v>
      </c>
      <c r="C133" s="324">
        <f>B131*B132*B133</f>
        <v>5.3640599999999994</v>
      </c>
      <c r="D133" s="314" t="s">
        <v>435</v>
      </c>
      <c r="E133" s="314"/>
      <c r="F133" s="252"/>
      <c r="G133" s="4"/>
      <c r="H133" s="252"/>
      <c r="I133" s="4"/>
      <c r="J133" s="5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5"/>
      <c r="W133" s="5"/>
      <c r="X133" s="5"/>
      <c r="Y133" s="5"/>
      <c r="Z133" s="5"/>
      <c r="AA133" s="5"/>
      <c r="AB133" s="5"/>
      <c r="AC133" s="5"/>
      <c r="AD133" s="4"/>
      <c r="AE133" s="4"/>
      <c r="AF133" s="4"/>
    </row>
    <row r="134" spans="1:32" ht="18" x14ac:dyDescent="0.8">
      <c r="A134" s="252"/>
      <c r="B134" s="325">
        <v>6.6</v>
      </c>
      <c r="C134" s="324"/>
      <c r="D134" s="4"/>
      <c r="E134" s="4"/>
      <c r="F134" s="252"/>
      <c r="G134" s="4"/>
      <c r="H134" s="252"/>
      <c r="I134" s="4"/>
      <c r="J134" s="5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5"/>
      <c r="W134" s="5"/>
      <c r="X134" s="5"/>
      <c r="Y134" s="5"/>
      <c r="Z134" s="5"/>
      <c r="AA134" s="5"/>
      <c r="AB134" s="5"/>
      <c r="AC134" s="5"/>
      <c r="AD134" s="4"/>
      <c r="AE134" s="4"/>
      <c r="AF134" s="4"/>
    </row>
    <row r="135" spans="1:32" ht="18" x14ac:dyDescent="0.8">
      <c r="A135" s="252"/>
      <c r="B135" s="325">
        <f>F12/1000</f>
        <v>0.69</v>
      </c>
      <c r="C135" s="324"/>
      <c r="D135" s="4"/>
      <c r="E135" s="4"/>
      <c r="F135" s="252"/>
      <c r="G135" s="4"/>
      <c r="H135" s="252"/>
      <c r="I135" s="4"/>
      <c r="J135" s="5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5"/>
      <c r="W135" s="5"/>
      <c r="X135" s="5"/>
      <c r="Y135" s="5"/>
      <c r="Z135" s="5"/>
      <c r="AA135" s="5"/>
      <c r="AB135" s="5"/>
      <c r="AC135" s="5"/>
      <c r="AD135" s="4"/>
      <c r="AE135" s="4"/>
      <c r="AF135" s="4"/>
    </row>
    <row r="136" spans="1:32" ht="18" x14ac:dyDescent="0.8">
      <c r="A136" s="252"/>
      <c r="B136" s="326">
        <f>F17/1000</f>
        <v>0.23</v>
      </c>
      <c r="C136" s="324">
        <f>B134*B135*B136</f>
        <v>1.0474199999999998</v>
      </c>
      <c r="D136" s="4"/>
      <c r="E136" s="4"/>
      <c r="F136" s="252"/>
      <c r="G136" s="4"/>
      <c r="H136" s="252"/>
      <c r="I136" s="4"/>
      <c r="J136" s="5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5"/>
      <c r="W136" s="5"/>
      <c r="X136" s="5"/>
      <c r="Y136" s="5"/>
      <c r="Z136" s="5"/>
      <c r="AA136" s="5"/>
      <c r="AB136" s="5"/>
      <c r="AC136" s="5"/>
      <c r="AD136" s="4"/>
      <c r="AE136" s="4"/>
      <c r="AF136" s="4"/>
    </row>
    <row r="137" spans="1:32" ht="18" x14ac:dyDescent="0.8">
      <c r="A137" s="252"/>
      <c r="B137" s="327">
        <f>F9/1000</f>
        <v>18.149999999999999</v>
      </c>
      <c r="C137" s="328"/>
      <c r="D137" s="4"/>
      <c r="E137" s="4"/>
      <c r="F137" s="262"/>
      <c r="G137" s="4"/>
      <c r="H137" s="252"/>
      <c r="I137" s="4"/>
      <c r="J137" s="5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5"/>
      <c r="W137" s="5"/>
      <c r="X137" s="5"/>
      <c r="Y137" s="5"/>
      <c r="Z137" s="5"/>
      <c r="AA137" s="5"/>
      <c r="AB137" s="5"/>
      <c r="AC137" s="5"/>
      <c r="AD137" s="4"/>
      <c r="AE137" s="4"/>
      <c r="AF137" s="4"/>
    </row>
    <row r="138" spans="1:32" ht="18" x14ac:dyDescent="0.8">
      <c r="A138" s="252"/>
      <c r="B138" s="315">
        <f>F13/1000</f>
        <v>0.45</v>
      </c>
      <c r="C138" s="329"/>
      <c r="D138" s="4"/>
      <c r="E138" s="4"/>
      <c r="F138" s="255"/>
      <c r="G138" s="4"/>
      <c r="H138" s="252"/>
      <c r="I138" s="4"/>
      <c r="J138" s="5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5"/>
      <c r="W138" s="5"/>
      <c r="X138" s="5"/>
      <c r="Y138" s="5"/>
      <c r="Z138" s="5"/>
      <c r="AA138" s="5"/>
      <c r="AB138" s="5"/>
      <c r="AC138" s="5"/>
      <c r="AD138" s="4"/>
      <c r="AE138" s="4"/>
      <c r="AF138" s="4"/>
    </row>
    <row r="139" spans="1:32" ht="18" x14ac:dyDescent="0.8">
      <c r="A139" s="252"/>
      <c r="B139" s="316">
        <f>F20/1000</f>
        <v>0.23</v>
      </c>
      <c r="C139" s="328">
        <f>B137*B138*B139</f>
        <v>1.8785250000000002</v>
      </c>
      <c r="D139" s="4"/>
      <c r="E139" s="4"/>
      <c r="F139" s="252"/>
      <c r="G139" s="4"/>
      <c r="H139" s="252"/>
      <c r="I139" s="4"/>
      <c r="J139" s="5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5"/>
      <c r="W139" s="5"/>
      <c r="X139" s="5"/>
      <c r="Y139" s="5"/>
      <c r="Z139" s="5"/>
      <c r="AA139" s="5"/>
      <c r="AB139" s="5"/>
      <c r="AC139" s="5"/>
      <c r="AD139" s="4"/>
      <c r="AE139" s="4"/>
      <c r="AF139" s="4"/>
    </row>
    <row r="140" spans="1:32" ht="18" x14ac:dyDescent="0.8">
      <c r="A140" s="252"/>
      <c r="B140" s="315"/>
      <c r="C140" s="324">
        <f>SUM(C133:C139)</f>
        <v>8.290004999999999</v>
      </c>
      <c r="D140" s="4" t="s">
        <v>432</v>
      </c>
      <c r="E140" s="4"/>
      <c r="F140" s="252"/>
      <c r="G140" s="4"/>
      <c r="H140" s="252"/>
      <c r="I140" s="4"/>
      <c r="J140" s="5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5"/>
      <c r="W140" s="5"/>
      <c r="X140" s="5"/>
      <c r="Y140" s="5"/>
      <c r="Z140" s="5"/>
      <c r="AA140" s="5"/>
      <c r="AB140" s="5"/>
      <c r="AC140" s="5"/>
      <c r="AD140" s="4"/>
      <c r="AE140" s="4"/>
      <c r="AF140" s="4"/>
    </row>
    <row r="141" spans="1:32" ht="18" x14ac:dyDescent="0.8">
      <c r="A141" s="252"/>
      <c r="B141" s="319"/>
      <c r="C141" s="271"/>
      <c r="D141" s="272"/>
      <c r="E141" s="272"/>
      <c r="F141" s="262"/>
      <c r="G141" s="272"/>
      <c r="H141" s="252"/>
      <c r="I141" s="4"/>
      <c r="J141" s="5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5"/>
      <c r="W141" s="5"/>
      <c r="X141" s="5"/>
      <c r="Y141" s="5"/>
      <c r="Z141" s="5"/>
      <c r="AA141" s="5"/>
      <c r="AB141" s="5"/>
      <c r="AC141" s="5"/>
      <c r="AD141" s="4"/>
      <c r="AE141" s="4"/>
      <c r="AF141" s="4"/>
    </row>
    <row r="142" spans="1:32" ht="18" x14ac:dyDescent="0.8">
      <c r="A142" s="252"/>
      <c r="B142" s="308"/>
      <c r="C142" s="258"/>
      <c r="D142" s="4"/>
      <c r="E142" s="4"/>
      <c r="F142" s="252"/>
      <c r="G142" s="4"/>
      <c r="H142" s="252"/>
      <c r="I142" s="4"/>
      <c r="J142" s="5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5"/>
      <c r="W142" s="5"/>
      <c r="X142" s="5"/>
      <c r="Y142" s="5"/>
      <c r="Z142" s="5"/>
      <c r="AA142" s="5"/>
      <c r="AB142" s="5"/>
      <c r="AC142" s="5"/>
      <c r="AD142" s="4"/>
      <c r="AE142" s="4"/>
      <c r="AF142" s="4"/>
    </row>
    <row r="143" spans="1:32" ht="18" x14ac:dyDescent="0.8">
      <c r="A143" s="252"/>
      <c r="B143" s="308"/>
      <c r="C143" s="258"/>
      <c r="D143" s="273" t="s">
        <v>436</v>
      </c>
      <c r="E143" s="273"/>
      <c r="F143" s="252"/>
      <c r="G143" s="4"/>
      <c r="H143" s="252"/>
      <c r="I143" s="4"/>
      <c r="J143" s="5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5"/>
      <c r="W143" s="5"/>
      <c r="X143" s="5"/>
      <c r="Y143" s="5"/>
      <c r="Z143" s="5"/>
      <c r="AA143" s="5"/>
      <c r="AB143" s="5"/>
      <c r="AC143" s="5"/>
      <c r="AD143" s="4"/>
      <c r="AE143" s="4"/>
      <c r="AF143" s="4"/>
    </row>
    <row r="144" spans="1:32" ht="18" x14ac:dyDescent="0.8">
      <c r="A144" s="252"/>
      <c r="B144" s="308"/>
      <c r="C144" s="258"/>
      <c r="D144" s="4"/>
      <c r="E144" s="4"/>
      <c r="F144" s="252" t="s">
        <v>437</v>
      </c>
      <c r="G144" s="4"/>
      <c r="H144" s="252"/>
      <c r="I144" s="4"/>
      <c r="J144" s="5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5"/>
      <c r="W144" s="5"/>
      <c r="X144" s="5"/>
      <c r="Y144" s="5"/>
      <c r="Z144" s="5"/>
      <c r="AA144" s="5"/>
      <c r="AB144" s="5"/>
      <c r="AC144" s="5"/>
      <c r="AD144" s="4"/>
      <c r="AE144" s="4"/>
      <c r="AF144" s="4"/>
    </row>
    <row r="145" spans="1:32" ht="18" x14ac:dyDescent="0.8">
      <c r="A145" s="252"/>
      <c r="B145" s="308"/>
      <c r="C145" s="258"/>
      <c r="D145" s="263" t="s">
        <v>438</v>
      </c>
      <c r="E145" s="263"/>
      <c r="F145" s="304">
        <f>F18</f>
        <v>1000</v>
      </c>
      <c r="G145" s="4"/>
      <c r="H145" s="252"/>
      <c r="I145" s="4"/>
      <c r="J145" s="5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5"/>
      <c r="W145" s="5"/>
      <c r="X145" s="5"/>
      <c r="Y145" s="5"/>
      <c r="Z145" s="5"/>
      <c r="AA145" s="5"/>
      <c r="AB145" s="5"/>
      <c r="AC145" s="5"/>
      <c r="AD145" s="4"/>
      <c r="AE145" s="4"/>
      <c r="AF145" s="4"/>
    </row>
    <row r="146" spans="1:32" ht="18" x14ac:dyDescent="0.8">
      <c r="A146" s="252"/>
      <c r="B146" s="308"/>
      <c r="C146" s="258"/>
      <c r="D146" s="263" t="s">
        <v>439</v>
      </c>
      <c r="E146" s="263"/>
      <c r="F146" s="287">
        <f>F21</f>
        <v>150</v>
      </c>
      <c r="G146" s="4"/>
      <c r="H146" s="252"/>
      <c r="I146" s="4"/>
      <c r="J146" s="5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5"/>
      <c r="W146" s="5"/>
      <c r="X146" s="5"/>
      <c r="Y146" s="5"/>
      <c r="Z146" s="5"/>
      <c r="AA146" s="5"/>
      <c r="AB146" s="5"/>
      <c r="AC146" s="5"/>
      <c r="AD146" s="4"/>
      <c r="AE146" s="4"/>
      <c r="AF146" s="4"/>
    </row>
    <row r="147" spans="1:32" ht="18" x14ac:dyDescent="0.8">
      <c r="A147" s="252"/>
      <c r="B147" s="296"/>
      <c r="C147" s="213"/>
      <c r="D147" s="4"/>
      <c r="E147" s="4"/>
      <c r="F147" s="304">
        <f>SUM(F145:F146)</f>
        <v>1150</v>
      </c>
      <c r="G147" s="4"/>
      <c r="H147" s="252"/>
      <c r="I147" s="4"/>
      <c r="J147" s="5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5"/>
      <c r="W147" s="5"/>
      <c r="X147" s="5"/>
      <c r="Y147" s="5"/>
      <c r="Z147" s="5"/>
      <c r="AA147" s="5"/>
      <c r="AB147" s="5"/>
      <c r="AC147" s="5"/>
      <c r="AD147" s="4"/>
      <c r="AE147" s="4"/>
      <c r="AF147" s="4"/>
    </row>
    <row r="148" spans="1:32" ht="18" x14ac:dyDescent="0.8">
      <c r="A148" s="252"/>
      <c r="B148" s="298"/>
      <c r="C148" s="213"/>
      <c r="D148" s="263" t="s">
        <v>440</v>
      </c>
      <c r="E148" s="263"/>
      <c r="F148" s="287">
        <f>F17</f>
        <v>230</v>
      </c>
      <c r="G148" s="4"/>
      <c r="H148" s="252"/>
      <c r="I148" s="4"/>
      <c r="J148" s="5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5"/>
      <c r="W148" s="5"/>
      <c r="X148" s="5"/>
      <c r="Y148" s="5"/>
      <c r="Z148" s="5"/>
      <c r="AA148" s="5"/>
      <c r="AB148" s="5"/>
      <c r="AC148" s="5"/>
      <c r="AD148" s="4"/>
      <c r="AE148" s="4"/>
      <c r="AF148" s="4"/>
    </row>
    <row r="149" spans="1:32" ht="18" x14ac:dyDescent="0.8">
      <c r="A149" s="252"/>
      <c r="B149" s="298"/>
      <c r="C149" s="213"/>
      <c r="D149" s="4"/>
      <c r="E149" s="4"/>
      <c r="F149" s="330">
        <f>F147-F148</f>
        <v>920</v>
      </c>
      <c r="G149" s="4"/>
      <c r="H149" s="252"/>
      <c r="I149" s="4"/>
      <c r="J149" s="5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5"/>
      <c r="W149" s="5"/>
      <c r="X149" s="5"/>
      <c r="Y149" s="5"/>
      <c r="Z149" s="5"/>
      <c r="AA149" s="5"/>
      <c r="AB149" s="5"/>
      <c r="AC149" s="5"/>
      <c r="AD149" s="4"/>
      <c r="AE149" s="4"/>
      <c r="AF149" s="4"/>
    </row>
    <row r="150" spans="1:32" ht="18" x14ac:dyDescent="0.8">
      <c r="A150" s="252"/>
      <c r="B150" s="298"/>
      <c r="C150" s="213"/>
      <c r="D150" s="4"/>
      <c r="E150" s="4"/>
      <c r="F150" s="255"/>
      <c r="G150" s="4"/>
      <c r="H150" s="252"/>
      <c r="I150" s="4"/>
      <c r="J150" s="5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5"/>
      <c r="W150" s="5"/>
      <c r="X150" s="5"/>
      <c r="Y150" s="5"/>
      <c r="Z150" s="5"/>
      <c r="AA150" s="5"/>
      <c r="AB150" s="5"/>
      <c r="AC150" s="5"/>
      <c r="AD150" s="4"/>
      <c r="AE150" s="4"/>
      <c r="AF150" s="4"/>
    </row>
    <row r="151" spans="1:32" ht="18" x14ac:dyDescent="0.8">
      <c r="A151" s="252"/>
      <c r="B151" s="293">
        <f>F7/1000</f>
        <v>9.8849999999999998</v>
      </c>
      <c r="C151" s="213"/>
      <c r="D151" s="281" t="s">
        <v>441</v>
      </c>
      <c r="E151" s="281"/>
      <c r="F151" s="309"/>
      <c r="G151" s="4"/>
      <c r="H151" s="252"/>
      <c r="I151" s="4"/>
      <c r="J151" s="5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5"/>
      <c r="W151" s="5"/>
      <c r="X151" s="5"/>
      <c r="Y151" s="5"/>
      <c r="Z151" s="5"/>
      <c r="AA151" s="5"/>
      <c r="AB151" s="5"/>
      <c r="AC151" s="5"/>
      <c r="AD151" s="4"/>
      <c r="AE151" s="4"/>
      <c r="AF151" s="4"/>
    </row>
    <row r="152" spans="1:32" ht="18" x14ac:dyDescent="0.8">
      <c r="A152" s="252"/>
      <c r="B152" s="293">
        <v>33.799999999999997</v>
      </c>
      <c r="C152" s="213"/>
      <c r="D152" s="281" t="s">
        <v>442</v>
      </c>
      <c r="E152" s="281"/>
      <c r="F152" s="309"/>
      <c r="G152" s="4"/>
      <c r="H152" s="252"/>
      <c r="I152" s="4"/>
      <c r="J152" s="5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5"/>
      <c r="W152" s="5"/>
      <c r="X152" s="5"/>
      <c r="Y152" s="5"/>
      <c r="Z152" s="5"/>
      <c r="AA152" s="5"/>
      <c r="AB152" s="5"/>
      <c r="AC152" s="5"/>
      <c r="AD152" s="4"/>
      <c r="AE152" s="4"/>
      <c r="AF152" s="4"/>
    </row>
    <row r="153" spans="1:32" ht="18" x14ac:dyDescent="0.8">
      <c r="A153" s="252"/>
      <c r="B153" s="294">
        <f>F149/1000</f>
        <v>0.92</v>
      </c>
      <c r="C153" s="213">
        <v>31.1</v>
      </c>
      <c r="D153" s="4"/>
      <c r="E153" s="4"/>
      <c r="F153" s="252"/>
      <c r="G153" s="4"/>
      <c r="H153" s="252"/>
      <c r="I153" s="4"/>
      <c r="J153" s="5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5"/>
      <c r="W153" s="5"/>
      <c r="X153" s="5"/>
      <c r="Y153" s="5"/>
      <c r="Z153" s="5"/>
      <c r="AA153" s="5"/>
      <c r="AB153" s="5"/>
      <c r="AC153" s="5"/>
      <c r="AD153" s="4"/>
      <c r="AE153" s="4"/>
      <c r="AF153" s="4"/>
    </row>
    <row r="154" spans="1:32" ht="18" x14ac:dyDescent="0.8">
      <c r="A154" s="252"/>
      <c r="B154" s="298">
        <v>6.6</v>
      </c>
      <c r="C154" s="213"/>
      <c r="D154" s="4"/>
      <c r="E154" s="4"/>
      <c r="F154" s="252"/>
      <c r="G154" s="4"/>
      <c r="H154" s="252"/>
      <c r="I154" s="4"/>
      <c r="J154" s="5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5"/>
      <c r="W154" s="5"/>
      <c r="X154" s="5"/>
      <c r="Y154" s="5"/>
      <c r="Z154" s="5"/>
      <c r="AA154" s="5"/>
      <c r="AB154" s="5"/>
      <c r="AC154" s="5"/>
      <c r="AD154" s="4"/>
      <c r="AE154" s="4"/>
      <c r="AF154" s="4"/>
    </row>
    <row r="155" spans="1:32" ht="18" x14ac:dyDescent="0.8">
      <c r="A155" s="252"/>
      <c r="B155" s="294">
        <f>F149/1000</f>
        <v>0.92</v>
      </c>
      <c r="C155" s="320">
        <f>B154*B155</f>
        <v>6.0720000000000001</v>
      </c>
      <c r="D155" s="4"/>
      <c r="E155" s="4"/>
      <c r="F155" s="252"/>
      <c r="G155" s="4"/>
      <c r="H155" s="252"/>
      <c r="I155" s="4"/>
      <c r="J155" s="5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5"/>
      <c r="W155" s="5"/>
      <c r="X155" s="5"/>
      <c r="Y155" s="5"/>
      <c r="Z155" s="5"/>
      <c r="AA155" s="5"/>
      <c r="AB155" s="5"/>
      <c r="AC155" s="5"/>
      <c r="AD155" s="4"/>
      <c r="AE155" s="4"/>
      <c r="AF155" s="4"/>
    </row>
    <row r="156" spans="1:32" ht="18" x14ac:dyDescent="0.8">
      <c r="A156" s="252"/>
      <c r="B156" s="298"/>
      <c r="C156" s="213">
        <f>SUM(C153:C155)</f>
        <v>37.172000000000004</v>
      </c>
      <c r="D156" s="4" t="s">
        <v>411</v>
      </c>
      <c r="E156" s="4"/>
      <c r="F156" s="252"/>
      <c r="G156" s="4"/>
      <c r="H156" s="252"/>
      <c r="I156" s="4"/>
      <c r="J156" s="5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5"/>
      <c r="W156" s="5"/>
      <c r="X156" s="5"/>
      <c r="Y156" s="5"/>
      <c r="Z156" s="5"/>
      <c r="AA156" s="5"/>
      <c r="AB156" s="5"/>
      <c r="AC156" s="5"/>
      <c r="AD156" s="4"/>
      <c r="AE156" s="4"/>
      <c r="AF156" s="4"/>
    </row>
    <row r="157" spans="1:32" ht="18" x14ac:dyDescent="0.8">
      <c r="A157" s="262"/>
      <c r="B157" s="294"/>
      <c r="C157" s="320"/>
      <c r="D157" s="272"/>
      <c r="E157" s="272"/>
      <c r="F157" s="262"/>
      <c r="G157" s="272"/>
      <c r="H157" s="252"/>
      <c r="I157" s="4"/>
      <c r="J157" s="5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5"/>
      <c r="W157" s="5"/>
      <c r="X157" s="5"/>
      <c r="Y157" s="5"/>
      <c r="Z157" s="5"/>
      <c r="AA157" s="5"/>
      <c r="AB157" s="5"/>
      <c r="AC157" s="5"/>
      <c r="AD157" s="4"/>
      <c r="AE157" s="4"/>
      <c r="AF157" s="4"/>
    </row>
    <row r="158" spans="1:32" ht="18" x14ac:dyDescent="0.8">
      <c r="A158" s="255"/>
      <c r="B158" s="296"/>
      <c r="C158" s="256"/>
      <c r="D158" s="4"/>
      <c r="E158" s="4"/>
      <c r="F158" s="255"/>
      <c r="G158" s="208"/>
      <c r="H158" s="252"/>
      <c r="I158" s="4"/>
      <c r="J158" s="5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5"/>
      <c r="W158" s="5"/>
      <c r="X158" s="5"/>
      <c r="Y158" s="5"/>
      <c r="Z158" s="5"/>
      <c r="AA158" s="5"/>
      <c r="AB158" s="5"/>
      <c r="AC158" s="5"/>
      <c r="AD158" s="4"/>
      <c r="AE158" s="4"/>
      <c r="AF158" s="4"/>
    </row>
    <row r="159" spans="1:32" ht="18" x14ac:dyDescent="0.8">
      <c r="A159" s="252"/>
      <c r="B159" s="298"/>
      <c r="C159" s="258"/>
      <c r="D159" s="273" t="s">
        <v>443</v>
      </c>
      <c r="E159" s="273"/>
      <c r="F159" s="252"/>
      <c r="G159" s="191"/>
      <c r="H159" s="252"/>
      <c r="I159" s="4"/>
      <c r="J159" s="5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5"/>
      <c r="W159" s="5"/>
      <c r="X159" s="5"/>
      <c r="Y159" s="5"/>
      <c r="Z159" s="5"/>
      <c r="AA159" s="5"/>
      <c r="AB159" s="5"/>
      <c r="AC159" s="5"/>
      <c r="AD159" s="4"/>
      <c r="AE159" s="4"/>
      <c r="AF159" s="4"/>
    </row>
    <row r="160" spans="1:32" ht="18" x14ac:dyDescent="0.8">
      <c r="A160" s="252"/>
      <c r="B160" s="298"/>
      <c r="C160" s="258"/>
      <c r="D160" s="4"/>
      <c r="E160" s="4"/>
      <c r="F160" s="252" t="s">
        <v>437</v>
      </c>
      <c r="G160" s="191"/>
      <c r="H160" s="252"/>
      <c r="I160" s="4"/>
      <c r="J160" s="5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5"/>
      <c r="W160" s="5"/>
      <c r="X160" s="5"/>
      <c r="Y160" s="5"/>
      <c r="Z160" s="5"/>
      <c r="AA160" s="5"/>
      <c r="AB160" s="5"/>
      <c r="AC160" s="5"/>
      <c r="AD160" s="4"/>
      <c r="AE160" s="4"/>
      <c r="AF160" s="4"/>
    </row>
    <row r="161" spans="1:32" ht="18" x14ac:dyDescent="0.8">
      <c r="A161" s="252"/>
      <c r="B161" s="298"/>
      <c r="C161" s="258"/>
      <c r="D161" s="263" t="s">
        <v>438</v>
      </c>
      <c r="E161" s="263"/>
      <c r="F161" s="304">
        <f>F18</f>
        <v>1000</v>
      </c>
      <c r="G161" s="191"/>
      <c r="H161" s="252"/>
      <c r="I161" s="4"/>
      <c r="J161" s="5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5"/>
      <c r="W161" s="5"/>
      <c r="X161" s="5"/>
      <c r="Y161" s="5"/>
      <c r="Z161" s="5"/>
      <c r="AA161" s="5"/>
      <c r="AB161" s="5"/>
      <c r="AC161" s="5"/>
      <c r="AD161" s="4"/>
      <c r="AE161" s="4"/>
      <c r="AF161" s="4"/>
    </row>
    <row r="162" spans="1:32" ht="18" x14ac:dyDescent="0.8">
      <c r="A162" s="252"/>
      <c r="B162" s="298"/>
      <c r="C162" s="258"/>
      <c r="D162" s="263" t="s">
        <v>444</v>
      </c>
      <c r="E162" s="263"/>
      <c r="F162" s="287">
        <f>F21</f>
        <v>150</v>
      </c>
      <c r="G162" s="191"/>
      <c r="H162" s="252"/>
      <c r="I162" s="4"/>
      <c r="J162" s="5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5"/>
      <c r="W162" s="5"/>
      <c r="X162" s="5"/>
      <c r="Y162" s="5"/>
      <c r="Z162" s="5"/>
      <c r="AA162" s="5"/>
      <c r="AB162" s="5"/>
      <c r="AC162" s="5"/>
      <c r="AD162" s="4"/>
      <c r="AE162" s="4"/>
      <c r="AF162" s="4"/>
    </row>
    <row r="163" spans="1:32" ht="18" x14ac:dyDescent="0.8">
      <c r="A163" s="252"/>
      <c r="B163" s="298"/>
      <c r="C163" s="258"/>
      <c r="D163" s="4"/>
      <c r="E163" s="4"/>
      <c r="F163" s="304">
        <f>SUM(F161:F162)</f>
        <v>1150</v>
      </c>
      <c r="G163" s="191"/>
      <c r="H163" s="252"/>
      <c r="I163" s="4"/>
      <c r="J163" s="5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5"/>
      <c r="W163" s="5"/>
      <c r="X163" s="5"/>
      <c r="Y163" s="5"/>
      <c r="Z163" s="5"/>
      <c r="AA163" s="5"/>
      <c r="AB163" s="5"/>
      <c r="AC163" s="5"/>
      <c r="AD163" s="4"/>
      <c r="AE163" s="4"/>
      <c r="AF163" s="4"/>
    </row>
    <row r="164" spans="1:32" ht="18" x14ac:dyDescent="0.8">
      <c r="A164" s="252"/>
      <c r="B164" s="298"/>
      <c r="C164" s="258"/>
      <c r="D164" s="263" t="s">
        <v>445</v>
      </c>
      <c r="E164" s="263"/>
      <c r="F164" s="287">
        <f>F20</f>
        <v>230</v>
      </c>
      <c r="G164" s="191"/>
      <c r="H164" s="252"/>
      <c r="I164" s="4"/>
      <c r="J164" s="5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5"/>
      <c r="W164" s="5"/>
      <c r="X164" s="5"/>
      <c r="Y164" s="5"/>
      <c r="Z164" s="5"/>
      <c r="AA164" s="5"/>
      <c r="AB164" s="5"/>
      <c r="AC164" s="5"/>
      <c r="AD164" s="4"/>
      <c r="AE164" s="4"/>
      <c r="AF164" s="4"/>
    </row>
    <row r="165" spans="1:32" ht="18.75" thickBot="1" x14ac:dyDescent="0.95">
      <c r="A165" s="252"/>
      <c r="B165" s="298"/>
      <c r="C165" s="258"/>
      <c r="D165" s="4"/>
      <c r="E165" s="4"/>
      <c r="F165" s="331">
        <f>F163-F164</f>
        <v>920</v>
      </c>
      <c r="G165" s="191"/>
      <c r="H165" s="252"/>
      <c r="I165" s="4"/>
      <c r="J165" s="5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5"/>
      <c r="W165" s="5"/>
      <c r="X165" s="5"/>
      <c r="Y165" s="5"/>
      <c r="Z165" s="5"/>
      <c r="AA165" s="5"/>
      <c r="AB165" s="5"/>
      <c r="AC165" s="5"/>
      <c r="AD165" s="4"/>
      <c r="AE165" s="4"/>
      <c r="AF165" s="4"/>
    </row>
    <row r="166" spans="1:32" ht="18.75" thickTop="1" x14ac:dyDescent="0.8">
      <c r="A166" s="252"/>
      <c r="B166" s="298"/>
      <c r="C166" s="258"/>
      <c r="D166" s="4"/>
      <c r="E166" s="4"/>
      <c r="F166" s="252"/>
      <c r="G166" s="191"/>
      <c r="H166" s="252"/>
      <c r="I166" s="4"/>
      <c r="J166" s="5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5"/>
      <c r="W166" s="5"/>
      <c r="X166" s="5"/>
      <c r="Y166" s="5"/>
      <c r="Z166" s="5"/>
      <c r="AA166" s="5"/>
      <c r="AB166" s="5"/>
      <c r="AC166" s="5"/>
      <c r="AD166" s="4"/>
      <c r="AE166" s="4"/>
      <c r="AF166" s="4"/>
    </row>
    <row r="167" spans="1:32" ht="18" x14ac:dyDescent="0.8">
      <c r="A167" s="252"/>
      <c r="B167" s="293">
        <v>18.149999999999999</v>
      </c>
      <c r="C167" s="258"/>
      <c r="D167" s="332" t="s">
        <v>446</v>
      </c>
      <c r="E167" s="332"/>
      <c r="F167" s="252"/>
      <c r="G167" s="191"/>
      <c r="H167" s="252"/>
      <c r="I167" s="4"/>
      <c r="J167" s="5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5"/>
      <c r="W167" s="5"/>
      <c r="X167" s="5"/>
      <c r="Y167" s="5"/>
      <c r="Z167" s="5"/>
      <c r="AA167" s="5"/>
      <c r="AB167" s="5"/>
      <c r="AC167" s="5"/>
      <c r="AD167" s="4"/>
      <c r="AE167" s="4"/>
      <c r="AF167" s="4"/>
    </row>
    <row r="168" spans="1:32" ht="18" x14ac:dyDescent="0.8">
      <c r="A168" s="252"/>
      <c r="B168" s="294">
        <f>F165/1000</f>
        <v>0.92</v>
      </c>
      <c r="C168" s="271"/>
      <c r="D168" s="4" t="s">
        <v>447</v>
      </c>
      <c r="E168" s="4"/>
      <c r="F168" s="252"/>
      <c r="G168" s="191"/>
      <c r="H168" s="252"/>
      <c r="I168" s="4"/>
      <c r="J168" s="5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5"/>
      <c r="W168" s="5"/>
      <c r="X168" s="5"/>
      <c r="Y168" s="5"/>
      <c r="Z168" s="5"/>
      <c r="AA168" s="5"/>
      <c r="AB168" s="5"/>
      <c r="AC168" s="5"/>
      <c r="AD168" s="4"/>
      <c r="AE168" s="4"/>
      <c r="AF168" s="4"/>
    </row>
    <row r="169" spans="1:32" ht="18" x14ac:dyDescent="0.8">
      <c r="A169" s="252"/>
      <c r="B169" s="298"/>
      <c r="C169" s="258">
        <f>B167*B168</f>
        <v>16.698</v>
      </c>
      <c r="D169" s="4" t="s">
        <v>411</v>
      </c>
      <c r="E169" s="4"/>
      <c r="F169" s="252"/>
      <c r="G169" s="191"/>
      <c r="H169" s="252"/>
      <c r="I169" s="4"/>
      <c r="J169" s="5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5"/>
      <c r="W169" s="5"/>
      <c r="X169" s="5"/>
      <c r="Y169" s="5"/>
      <c r="Z169" s="5"/>
      <c r="AA169" s="5"/>
      <c r="AB169" s="5"/>
      <c r="AC169" s="5"/>
      <c r="AD169" s="4"/>
      <c r="AE169" s="4"/>
      <c r="AF169" s="4"/>
    </row>
    <row r="170" spans="1:32" ht="18" x14ac:dyDescent="0.8">
      <c r="A170" s="262"/>
      <c r="B170" s="294"/>
      <c r="C170" s="271"/>
      <c r="D170" s="272"/>
      <c r="E170" s="272"/>
      <c r="F170" s="262"/>
      <c r="G170" s="241"/>
      <c r="H170" s="252"/>
      <c r="I170" s="4"/>
      <c r="J170" s="5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5"/>
      <c r="W170" s="5"/>
      <c r="X170" s="5"/>
      <c r="Y170" s="5"/>
      <c r="Z170" s="5"/>
      <c r="AA170" s="5"/>
      <c r="AB170" s="5"/>
      <c r="AC170" s="5"/>
      <c r="AD170" s="4"/>
      <c r="AE170" s="4"/>
      <c r="AF170" s="4"/>
    </row>
    <row r="171" spans="1:32" ht="18" x14ac:dyDescent="0.8">
      <c r="A171" s="252"/>
      <c r="B171" s="298"/>
      <c r="C171" s="258"/>
      <c r="D171" s="4"/>
      <c r="E171" s="4"/>
      <c r="F171" s="255"/>
      <c r="G171" s="208"/>
      <c r="H171" s="252"/>
      <c r="I171" s="4"/>
      <c r="J171" s="5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5"/>
      <c r="W171" s="5"/>
      <c r="X171" s="5"/>
      <c r="Y171" s="5"/>
      <c r="Z171" s="5"/>
      <c r="AA171" s="5"/>
      <c r="AB171" s="5"/>
      <c r="AC171" s="5"/>
      <c r="AD171" s="4"/>
      <c r="AE171" s="4"/>
      <c r="AF171" s="4"/>
    </row>
    <row r="172" spans="1:32" ht="18" x14ac:dyDescent="0.8">
      <c r="A172" s="252"/>
      <c r="B172" s="298"/>
      <c r="C172" s="258"/>
      <c r="D172" s="273" t="s">
        <v>448</v>
      </c>
      <c r="E172" s="273"/>
      <c r="F172" s="252"/>
      <c r="G172" s="191"/>
      <c r="H172" s="252"/>
      <c r="I172" s="4"/>
      <c r="J172" s="5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5"/>
      <c r="W172" s="5"/>
      <c r="X172" s="5"/>
      <c r="Y172" s="5"/>
      <c r="Z172" s="5"/>
      <c r="AA172" s="5"/>
      <c r="AB172" s="5"/>
      <c r="AC172" s="5"/>
      <c r="AD172" s="4"/>
      <c r="AE172" s="4"/>
      <c r="AF172" s="4"/>
    </row>
    <row r="173" spans="1:32" ht="18" x14ac:dyDescent="0.8">
      <c r="A173" s="252"/>
      <c r="B173" s="298"/>
      <c r="C173" s="258"/>
      <c r="D173" s="263" t="s">
        <v>373</v>
      </c>
      <c r="E173" s="263"/>
      <c r="F173" s="304" t="str">
        <f>F22</f>
        <v>3rd</v>
      </c>
      <c r="G173" s="191"/>
      <c r="H173" s="252"/>
      <c r="I173" s="4"/>
      <c r="J173" s="5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5"/>
      <c r="W173" s="5"/>
      <c r="X173" s="5"/>
      <c r="Y173" s="5"/>
      <c r="Z173" s="5"/>
      <c r="AA173" s="5"/>
      <c r="AB173" s="5"/>
      <c r="AC173" s="5"/>
      <c r="AD173" s="4"/>
      <c r="AE173" s="4"/>
      <c r="AF173" s="4"/>
    </row>
    <row r="174" spans="1:32" ht="18" x14ac:dyDescent="0.8">
      <c r="A174" s="252"/>
      <c r="B174" s="298"/>
      <c r="C174" s="258"/>
      <c r="D174" s="263" t="s">
        <v>449</v>
      </c>
      <c r="E174" s="263"/>
      <c r="F174" s="333">
        <v>3.92</v>
      </c>
      <c r="G174" s="191"/>
      <c r="H174" s="252"/>
      <c r="I174" s="4"/>
      <c r="J174" s="5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5"/>
      <c r="W174" s="5"/>
      <c r="X174" s="5"/>
      <c r="Y174" s="5"/>
      <c r="Z174" s="5"/>
      <c r="AA174" s="5"/>
      <c r="AB174" s="5"/>
      <c r="AC174" s="5"/>
      <c r="AD174" s="4"/>
      <c r="AE174" s="4"/>
      <c r="AF174" s="4"/>
    </row>
    <row r="175" spans="1:32" ht="18" x14ac:dyDescent="0.8">
      <c r="A175" s="252"/>
      <c r="B175" s="334">
        <v>143.16</v>
      </c>
      <c r="C175" s="335">
        <f>B175</f>
        <v>143.16</v>
      </c>
      <c r="D175" s="281" t="s">
        <v>450</v>
      </c>
      <c r="E175" s="281"/>
      <c r="F175" s="336"/>
      <c r="G175" s="191"/>
      <c r="H175" s="252"/>
      <c r="I175" s="4"/>
      <c r="J175" s="5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5"/>
      <c r="W175" s="5"/>
      <c r="X175" s="5"/>
      <c r="Y175" s="5"/>
      <c r="Z175" s="5"/>
      <c r="AA175" s="5"/>
      <c r="AB175" s="5"/>
      <c r="AC175" s="5"/>
      <c r="AD175" s="4"/>
      <c r="AE175" s="4"/>
      <c r="AF175" s="4"/>
    </row>
    <row r="176" spans="1:32" ht="18" x14ac:dyDescent="0.8">
      <c r="A176" s="9"/>
      <c r="B176" s="337"/>
      <c r="C176" s="320"/>
      <c r="D176" s="272"/>
      <c r="E176" s="272"/>
      <c r="F176" s="262"/>
      <c r="G176" s="241"/>
      <c r="H176" s="252"/>
      <c r="I176" s="4"/>
      <c r="J176" s="5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5"/>
      <c r="W176" s="5"/>
      <c r="X176" s="5"/>
      <c r="Y176" s="5"/>
      <c r="Z176" s="5"/>
      <c r="AA176" s="5"/>
      <c r="AB176" s="5"/>
      <c r="AC176" s="5"/>
      <c r="AD176" s="4"/>
      <c r="AE176" s="4"/>
      <c r="AF176" s="4"/>
    </row>
    <row r="177" spans="1:32" ht="18" x14ac:dyDescent="0.8">
      <c r="A177" s="191"/>
      <c r="B177" s="296"/>
      <c r="C177" s="256"/>
      <c r="D177" s="4"/>
      <c r="E177" s="4"/>
      <c r="F177" s="255"/>
      <c r="G177" s="208"/>
      <c r="H177" s="252"/>
      <c r="I177" s="4"/>
      <c r="J177" s="5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5"/>
      <c r="W177" s="5"/>
      <c r="X177" s="5"/>
      <c r="Y177" s="5"/>
      <c r="Z177" s="5"/>
      <c r="AA177" s="5"/>
      <c r="AB177" s="5"/>
      <c r="AC177" s="5"/>
      <c r="AD177" s="4"/>
      <c r="AE177" s="4"/>
      <c r="AF177" s="4"/>
    </row>
    <row r="178" spans="1:32" ht="18" x14ac:dyDescent="0.8">
      <c r="A178" s="191"/>
      <c r="B178" s="298"/>
      <c r="C178" s="258"/>
      <c r="D178" s="273" t="s">
        <v>451</v>
      </c>
      <c r="E178" s="273"/>
      <c r="F178" s="252"/>
      <c r="G178" s="191"/>
      <c r="H178" s="252"/>
      <c r="I178" s="4"/>
      <c r="J178" s="5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5"/>
      <c r="W178" s="5"/>
      <c r="X178" s="5"/>
      <c r="Y178" s="5"/>
      <c r="Z178" s="5"/>
      <c r="AA178" s="5"/>
      <c r="AB178" s="5"/>
      <c r="AC178" s="5"/>
      <c r="AD178" s="4"/>
      <c r="AE178" s="4"/>
      <c r="AF178" s="4"/>
    </row>
    <row r="179" spans="1:32" ht="18" x14ac:dyDescent="0.8">
      <c r="A179" s="191"/>
      <c r="B179" s="298"/>
      <c r="C179" s="258"/>
      <c r="D179" s="263" t="s">
        <v>373</v>
      </c>
      <c r="E179" s="263"/>
      <c r="F179" s="304" t="str">
        <f>F22</f>
        <v>3rd</v>
      </c>
      <c r="G179" s="191"/>
      <c r="H179" s="252"/>
      <c r="I179" s="4"/>
      <c r="J179" s="5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5"/>
      <c r="W179" s="5"/>
      <c r="X179" s="5"/>
      <c r="Y179" s="5"/>
      <c r="Z179" s="5"/>
      <c r="AA179" s="5"/>
      <c r="AB179" s="5"/>
      <c r="AC179" s="5"/>
      <c r="AD179" s="4"/>
      <c r="AE179" s="4"/>
      <c r="AF179" s="4"/>
    </row>
    <row r="180" spans="1:32" ht="18" x14ac:dyDescent="0.8">
      <c r="A180" s="252"/>
      <c r="B180" s="319"/>
      <c r="C180" s="271"/>
      <c r="D180" s="338" t="s">
        <v>449</v>
      </c>
      <c r="E180" s="263"/>
      <c r="F180" s="333">
        <v>3.92</v>
      </c>
      <c r="G180" s="191"/>
      <c r="H180" s="252"/>
      <c r="I180" s="4"/>
      <c r="J180" s="5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5"/>
      <c r="W180" s="5"/>
      <c r="X180" s="5"/>
      <c r="Y180" s="5"/>
      <c r="Z180" s="5"/>
      <c r="AA180" s="5"/>
      <c r="AB180" s="5"/>
      <c r="AC180" s="5"/>
      <c r="AD180" s="4"/>
      <c r="AE180" s="4"/>
      <c r="AF180" s="4"/>
    </row>
    <row r="181" spans="1:32" ht="18" x14ac:dyDescent="0.8">
      <c r="A181" s="262"/>
      <c r="B181" s="316">
        <v>65.48</v>
      </c>
      <c r="C181" s="328">
        <f>B181</f>
        <v>65.48</v>
      </c>
      <c r="D181" s="332" t="s">
        <v>450</v>
      </c>
      <c r="E181" s="332"/>
      <c r="F181" s="262"/>
      <c r="G181" s="241"/>
      <c r="H181" s="252"/>
      <c r="I181" s="4"/>
      <c r="J181" s="5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5"/>
      <c r="W181" s="5"/>
      <c r="X181" s="5"/>
      <c r="Y181" s="5"/>
      <c r="Z181" s="5"/>
      <c r="AA181" s="5"/>
      <c r="AB181" s="5"/>
      <c r="AC181" s="5"/>
      <c r="AD181" s="4"/>
      <c r="AE181" s="4"/>
      <c r="AF181" s="4"/>
    </row>
    <row r="182" spans="1:32" ht="18" x14ac:dyDescent="0.8">
      <c r="A182" s="272"/>
      <c r="B182" s="217"/>
      <c r="C182" s="295"/>
      <c r="D182" s="272"/>
      <c r="E182" s="272"/>
      <c r="F182" s="272"/>
      <c r="G182" s="272"/>
      <c r="H182" s="252"/>
      <c r="I182" s="4"/>
      <c r="J182" s="5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5"/>
      <c r="W182" s="5"/>
      <c r="X182" s="5"/>
      <c r="Y182" s="5"/>
      <c r="Z182" s="5"/>
      <c r="AA182" s="5"/>
      <c r="AB182" s="5"/>
      <c r="AC182" s="5"/>
      <c r="AD182" s="4"/>
      <c r="AE182" s="4"/>
      <c r="AF182" s="4"/>
    </row>
    <row r="183" spans="1:32" ht="18" x14ac:dyDescent="0.8">
      <c r="A183" s="255"/>
      <c r="B183" s="296"/>
      <c r="C183" s="256"/>
      <c r="D183" s="4"/>
      <c r="E183" s="4"/>
      <c r="F183" s="255"/>
      <c r="G183" s="208"/>
      <c r="H183" s="252"/>
      <c r="I183" s="4"/>
      <c r="J183" s="5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5"/>
      <c r="W183" s="5"/>
      <c r="X183" s="5"/>
      <c r="Y183" s="5"/>
      <c r="Z183" s="5"/>
      <c r="AA183" s="5"/>
      <c r="AB183" s="5"/>
      <c r="AC183" s="5"/>
      <c r="AD183" s="4"/>
      <c r="AE183" s="4"/>
      <c r="AF183" s="4"/>
    </row>
    <row r="184" spans="1:32" ht="18" x14ac:dyDescent="0.8">
      <c r="A184" s="252"/>
      <c r="B184" s="298"/>
      <c r="C184" s="258"/>
      <c r="D184" s="273" t="s">
        <v>452</v>
      </c>
      <c r="E184" s="273"/>
      <c r="F184" s="252"/>
      <c r="G184" s="191"/>
      <c r="H184" s="252"/>
      <c r="I184" s="4"/>
      <c r="J184" s="5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5"/>
      <c r="W184" s="5"/>
      <c r="X184" s="5"/>
      <c r="Y184" s="5"/>
      <c r="Z184" s="5"/>
      <c r="AA184" s="5"/>
      <c r="AB184" s="5"/>
      <c r="AC184" s="5"/>
      <c r="AD184" s="4"/>
      <c r="AE184" s="4"/>
      <c r="AF184" s="4"/>
    </row>
    <row r="185" spans="1:32" ht="18" x14ac:dyDescent="0.8">
      <c r="A185" s="252"/>
      <c r="B185" s="298"/>
      <c r="C185" s="258" t="str">
        <f>D36</f>
        <v>Bedroom 1</v>
      </c>
      <c r="D185" s="4"/>
      <c r="E185" s="4"/>
      <c r="F185" s="252"/>
      <c r="G185" s="191"/>
      <c r="H185" s="252"/>
      <c r="I185" s="4"/>
      <c r="J185" s="5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5"/>
      <c r="W185" s="5"/>
      <c r="X185" s="5"/>
      <c r="Y185" s="5"/>
      <c r="Z185" s="5"/>
      <c r="AA185" s="5"/>
      <c r="AB185" s="5"/>
      <c r="AC185" s="5"/>
      <c r="AD185" s="4"/>
      <c r="AE185" s="4"/>
      <c r="AF185" s="4"/>
    </row>
    <row r="186" spans="1:32" ht="18" x14ac:dyDescent="0.8">
      <c r="A186" s="252"/>
      <c r="B186" s="298">
        <f>F36/1000</f>
        <v>3.5</v>
      </c>
      <c r="C186" s="258"/>
      <c r="D186" s="314" t="s">
        <v>453</v>
      </c>
      <c r="E186" s="314"/>
      <c r="F186" s="252"/>
      <c r="G186" s="191"/>
      <c r="H186" s="252"/>
      <c r="I186" s="4"/>
      <c r="J186" s="5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5"/>
      <c r="W186" s="5"/>
      <c r="X186" s="5"/>
      <c r="Y186" s="5"/>
      <c r="Z186" s="5"/>
      <c r="AA186" s="5"/>
      <c r="AB186" s="5"/>
      <c r="AC186" s="5"/>
      <c r="AD186" s="4"/>
      <c r="AE186" s="4"/>
      <c r="AF186" s="4"/>
    </row>
    <row r="187" spans="1:32" ht="18" x14ac:dyDescent="0.8">
      <c r="A187" s="252"/>
      <c r="B187" s="294">
        <v>3.4</v>
      </c>
      <c r="C187" s="258">
        <f>B186*B187</f>
        <v>11.9</v>
      </c>
      <c r="D187" s="26" t="s">
        <v>430</v>
      </c>
      <c r="E187" s="26"/>
      <c r="F187" s="252"/>
      <c r="G187" s="191"/>
      <c r="H187" s="252"/>
      <c r="I187" s="4"/>
      <c r="J187" s="5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5"/>
      <c r="W187" s="5"/>
      <c r="X187" s="5"/>
      <c r="Y187" s="5"/>
      <c r="Z187" s="5"/>
      <c r="AA187" s="5"/>
      <c r="AB187" s="5"/>
      <c r="AC187" s="5"/>
      <c r="AD187" s="4"/>
      <c r="AE187" s="4"/>
      <c r="AF187" s="4"/>
    </row>
    <row r="188" spans="1:32" ht="18" x14ac:dyDescent="0.8">
      <c r="A188" s="252"/>
      <c r="B188" s="298">
        <f>F37/1000</f>
        <v>3.4</v>
      </c>
      <c r="C188" s="258" t="str">
        <f>D37</f>
        <v>Bedroom 2</v>
      </c>
      <c r="D188" s="314" t="s">
        <v>454</v>
      </c>
      <c r="E188" s="314"/>
      <c r="F188" s="252"/>
      <c r="G188" s="191"/>
      <c r="H188" s="252"/>
      <c r="I188" s="4"/>
      <c r="J188" s="5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5"/>
      <c r="W188" s="5"/>
      <c r="X188" s="5"/>
      <c r="Y188" s="5"/>
      <c r="Z188" s="5"/>
      <c r="AA188" s="5"/>
      <c r="AB188" s="5"/>
      <c r="AC188" s="5"/>
      <c r="AD188" s="4"/>
      <c r="AE188" s="4"/>
      <c r="AF188" s="4"/>
    </row>
    <row r="189" spans="1:32" ht="18" x14ac:dyDescent="0.8">
      <c r="A189" s="252"/>
      <c r="B189" s="294">
        <v>3</v>
      </c>
      <c r="C189" s="258">
        <f>B188*B189</f>
        <v>10.199999999999999</v>
      </c>
      <c r="D189" s="26" t="s">
        <v>430</v>
      </c>
      <c r="E189" s="26"/>
      <c r="F189" s="252"/>
      <c r="G189" s="191"/>
      <c r="H189" s="252"/>
      <c r="I189" s="4"/>
      <c r="J189" s="5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5"/>
      <c r="W189" s="5"/>
      <c r="X189" s="5"/>
      <c r="Y189" s="5"/>
      <c r="Z189" s="5"/>
      <c r="AA189" s="5"/>
      <c r="AB189" s="5"/>
      <c r="AC189" s="5"/>
      <c r="AD189" s="4"/>
      <c r="AE189" s="4"/>
      <c r="AF189" s="4"/>
    </row>
    <row r="190" spans="1:32" ht="18" x14ac:dyDescent="0.8">
      <c r="A190" s="252"/>
      <c r="B190" s="298"/>
      <c r="C190" s="258"/>
      <c r="D190" s="314" t="s">
        <v>455</v>
      </c>
      <c r="E190" s="314"/>
      <c r="F190" s="252"/>
      <c r="G190" s="191"/>
      <c r="H190" s="252"/>
      <c r="I190" s="4"/>
      <c r="J190" s="5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5"/>
      <c r="W190" s="5"/>
      <c r="X190" s="5"/>
      <c r="Y190" s="5"/>
      <c r="Z190" s="5"/>
      <c r="AA190" s="5"/>
      <c r="AB190" s="5"/>
      <c r="AC190" s="5"/>
      <c r="AD190" s="4"/>
      <c r="AE190" s="4"/>
      <c r="AF190" s="4"/>
    </row>
    <row r="191" spans="1:32" ht="18" x14ac:dyDescent="0.8">
      <c r="A191" s="252"/>
      <c r="B191" s="294"/>
      <c r="C191" s="258">
        <f>B190*B191</f>
        <v>0</v>
      </c>
      <c r="D191" s="26" t="s">
        <v>430</v>
      </c>
      <c r="E191" s="26"/>
      <c r="F191" s="252"/>
      <c r="G191" s="191"/>
      <c r="H191" s="252"/>
      <c r="I191" s="4"/>
      <c r="J191" s="5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5"/>
      <c r="W191" s="5"/>
      <c r="X191" s="5"/>
      <c r="Y191" s="5"/>
      <c r="Z191" s="5"/>
      <c r="AA191" s="5"/>
      <c r="AB191" s="5"/>
      <c r="AC191" s="5"/>
      <c r="AD191" s="4"/>
      <c r="AE191" s="4"/>
      <c r="AF191" s="4"/>
    </row>
    <row r="192" spans="1:32" ht="18" x14ac:dyDescent="0.8">
      <c r="A192" s="252"/>
      <c r="B192" s="298"/>
      <c r="C192" s="258"/>
      <c r="D192" s="314" t="s">
        <v>456</v>
      </c>
      <c r="E192" s="314"/>
      <c r="F192" s="262"/>
      <c r="G192" s="191"/>
      <c r="H192" s="252"/>
      <c r="I192" s="4"/>
      <c r="J192" s="5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5"/>
      <c r="W192" s="5"/>
      <c r="X192" s="5"/>
      <c r="Y192" s="5"/>
      <c r="Z192" s="5"/>
      <c r="AA192" s="5"/>
      <c r="AB192" s="5"/>
      <c r="AC192" s="5"/>
      <c r="AD192" s="4"/>
      <c r="AE192" s="4"/>
      <c r="AF192" s="4"/>
    </row>
    <row r="193" spans="1:32" ht="18" x14ac:dyDescent="0.8">
      <c r="A193" s="252"/>
      <c r="B193" s="294"/>
      <c r="C193" s="258">
        <f>B192*B193</f>
        <v>0</v>
      </c>
      <c r="D193" s="26" t="s">
        <v>430</v>
      </c>
      <c r="E193" s="26"/>
      <c r="F193" s="255"/>
      <c r="G193" s="191"/>
      <c r="H193" s="252"/>
      <c r="I193" s="4"/>
      <c r="J193" s="5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5"/>
      <c r="W193" s="5"/>
      <c r="X193" s="5"/>
      <c r="Y193" s="5"/>
      <c r="Z193" s="5"/>
      <c r="AA193" s="5"/>
      <c r="AB193" s="5"/>
      <c r="AC193" s="5"/>
      <c r="AD193" s="4"/>
      <c r="AE193" s="4"/>
      <c r="AF193" s="4"/>
    </row>
    <row r="194" spans="1:32" ht="18" x14ac:dyDescent="0.8">
      <c r="A194" s="252"/>
      <c r="B194" s="294"/>
      <c r="C194" s="258"/>
      <c r="D194" s="314" t="s">
        <v>457</v>
      </c>
      <c r="E194" s="314"/>
      <c r="F194" s="252"/>
      <c r="G194" s="191"/>
      <c r="H194" s="252"/>
      <c r="I194" s="4"/>
      <c r="J194" s="5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5"/>
      <c r="W194" s="5"/>
      <c r="X194" s="5"/>
      <c r="Y194" s="5"/>
      <c r="Z194" s="5"/>
      <c r="AA194" s="5"/>
      <c r="AB194" s="5"/>
      <c r="AC194" s="5"/>
      <c r="AD194" s="4"/>
      <c r="AE194" s="4"/>
      <c r="AF194" s="4"/>
    </row>
    <row r="195" spans="1:32" ht="18" x14ac:dyDescent="0.8">
      <c r="A195" s="252"/>
      <c r="B195" s="337"/>
      <c r="C195" s="258">
        <f>B194*B195</f>
        <v>0</v>
      </c>
      <c r="D195" s="263" t="s">
        <v>458</v>
      </c>
      <c r="E195" s="263"/>
      <c r="F195" s="252">
        <f>1*1*(F24/1000)</f>
        <v>0.15</v>
      </c>
      <c r="G195" s="191" t="s">
        <v>459</v>
      </c>
      <c r="H195" s="252"/>
      <c r="I195" s="4"/>
      <c r="J195" s="5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5"/>
      <c r="W195" s="5"/>
      <c r="X195" s="5"/>
      <c r="Y195" s="5"/>
      <c r="Z195" s="5"/>
      <c r="AA195" s="5"/>
      <c r="AB195" s="5"/>
      <c r="AC195" s="5"/>
      <c r="AD195" s="4"/>
      <c r="AE195" s="4"/>
      <c r="AF195" s="4"/>
    </row>
    <row r="196" spans="1:32" ht="18" x14ac:dyDescent="0.8">
      <c r="A196" s="252"/>
      <c r="B196" s="298"/>
      <c r="C196" s="258"/>
      <c r="D196" s="4"/>
      <c r="E196" s="4"/>
      <c r="F196" s="339">
        <f>C212*F195</f>
        <v>10.4625</v>
      </c>
      <c r="G196" s="191" t="s">
        <v>460</v>
      </c>
      <c r="H196" s="252"/>
      <c r="I196" s="4"/>
      <c r="J196" s="5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5"/>
      <c r="W196" s="5"/>
      <c r="X196" s="5"/>
      <c r="Y196" s="5"/>
      <c r="Z196" s="5"/>
      <c r="AA196" s="5"/>
      <c r="AB196" s="5"/>
      <c r="AC196" s="5"/>
      <c r="AD196" s="4"/>
      <c r="AE196" s="4"/>
      <c r="AF196" s="4"/>
    </row>
    <row r="197" spans="1:32" ht="18" x14ac:dyDescent="0.8">
      <c r="A197" s="252"/>
      <c r="B197" s="294"/>
      <c r="C197" s="258"/>
      <c r="D197" s="26" t="s">
        <v>430</v>
      </c>
      <c r="E197" s="26"/>
      <c r="F197" s="255"/>
      <c r="G197" s="208"/>
      <c r="H197" s="255"/>
      <c r="I197" s="4"/>
      <c r="J197" s="5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5"/>
      <c r="W197" s="5"/>
      <c r="X197" s="5"/>
      <c r="Y197" s="5"/>
      <c r="Z197" s="5"/>
      <c r="AA197" s="5"/>
      <c r="AB197" s="5"/>
      <c r="AC197" s="5"/>
      <c r="AD197" s="4"/>
      <c r="AE197" s="4"/>
      <c r="AF197" s="4"/>
    </row>
    <row r="198" spans="1:32" ht="18" x14ac:dyDescent="0.8">
      <c r="A198" s="252"/>
      <c r="B198" s="298">
        <v>4.9000000000000004</v>
      </c>
      <c r="C198" s="258" t="str">
        <f>D38</f>
        <v>Lounge</v>
      </c>
      <c r="D198" s="314" t="s">
        <v>461</v>
      </c>
      <c r="E198" s="314"/>
      <c r="F198" s="252"/>
      <c r="G198" s="191"/>
      <c r="H198" s="252"/>
      <c r="I198" s="4"/>
      <c r="J198" s="5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5"/>
      <c r="W198" s="5"/>
      <c r="X198" s="5"/>
      <c r="Y198" s="5"/>
      <c r="Z198" s="5"/>
      <c r="AA198" s="5"/>
      <c r="AB198" s="5"/>
      <c r="AC198" s="5"/>
      <c r="AD198" s="4"/>
      <c r="AE198" s="4"/>
      <c r="AF198" s="4"/>
    </row>
    <row r="199" spans="1:32" ht="18" x14ac:dyDescent="0.8">
      <c r="A199" s="252"/>
      <c r="B199" s="294">
        <v>3.5</v>
      </c>
      <c r="C199" s="258">
        <f>B198*B199</f>
        <v>17.150000000000002</v>
      </c>
      <c r="D199" s="263" t="s">
        <v>458</v>
      </c>
      <c r="E199" s="263"/>
      <c r="F199" s="252">
        <f>F25/1000</f>
        <v>0.1</v>
      </c>
      <c r="G199" s="191" t="s">
        <v>459</v>
      </c>
      <c r="H199" s="252"/>
      <c r="I199" s="4"/>
      <c r="J199" s="5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5"/>
      <c r="W199" s="5"/>
      <c r="X199" s="5"/>
      <c r="Y199" s="5"/>
      <c r="Z199" s="5"/>
      <c r="AA199" s="5"/>
      <c r="AB199" s="5"/>
      <c r="AC199" s="5"/>
      <c r="AD199" s="4"/>
      <c r="AE199" s="4"/>
      <c r="AF199" s="4"/>
    </row>
    <row r="200" spans="1:32" ht="18" x14ac:dyDescent="0.8">
      <c r="A200" s="252"/>
      <c r="B200" s="298">
        <f>F40/1000</f>
        <v>2.8</v>
      </c>
      <c r="C200" s="258" t="str">
        <f>D40</f>
        <v>Kitchen</v>
      </c>
      <c r="D200" s="4"/>
      <c r="E200" s="4"/>
      <c r="F200" s="340">
        <f>C212*F199</f>
        <v>6.9750000000000005</v>
      </c>
      <c r="G200" s="191" t="s">
        <v>460</v>
      </c>
      <c r="H200" s="252"/>
      <c r="I200" s="4"/>
      <c r="J200" s="5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5"/>
      <c r="W200" s="5"/>
      <c r="X200" s="5"/>
      <c r="Y200" s="5"/>
      <c r="Z200" s="5"/>
      <c r="AA200" s="5"/>
      <c r="AB200" s="5"/>
      <c r="AC200" s="5"/>
      <c r="AD200" s="4"/>
      <c r="AE200" s="4"/>
      <c r="AF200" s="4"/>
    </row>
    <row r="201" spans="1:32" ht="18" x14ac:dyDescent="0.8">
      <c r="A201" s="252"/>
      <c r="B201" s="294">
        <v>3.5</v>
      </c>
      <c r="C201" s="258">
        <f>B200*B201</f>
        <v>9.7999999999999989</v>
      </c>
      <c r="D201" s="26"/>
      <c r="E201" s="26"/>
      <c r="F201" s="191"/>
      <c r="G201" s="208"/>
      <c r="H201" s="255"/>
      <c r="I201" s="4"/>
      <c r="J201" s="5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5"/>
      <c r="W201" s="5"/>
      <c r="X201" s="5"/>
      <c r="Y201" s="5"/>
      <c r="Z201" s="5"/>
      <c r="AA201" s="5"/>
      <c r="AB201" s="5"/>
      <c r="AC201" s="5"/>
      <c r="AD201" s="4"/>
      <c r="AE201" s="4"/>
      <c r="AF201" s="4"/>
    </row>
    <row r="202" spans="1:32" ht="18" x14ac:dyDescent="0.8">
      <c r="A202" s="252"/>
      <c r="B202" s="298">
        <f>F39/1000</f>
        <v>2.5</v>
      </c>
      <c r="C202" s="258" t="str">
        <f>D39</f>
        <v>Passage</v>
      </c>
      <c r="D202" s="26"/>
      <c r="E202" s="26"/>
      <c r="F202" s="191"/>
      <c r="G202" s="191"/>
      <c r="H202" s="252"/>
      <c r="I202" s="4"/>
      <c r="J202" s="5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5"/>
      <c r="W202" s="5"/>
      <c r="X202" s="5"/>
      <c r="Y202" s="5"/>
      <c r="Z202" s="5"/>
      <c r="AA202" s="5"/>
      <c r="AB202" s="5"/>
      <c r="AC202" s="5"/>
      <c r="AD202" s="4"/>
      <c r="AE202" s="4"/>
      <c r="AF202" s="4"/>
    </row>
    <row r="203" spans="1:32" ht="18" x14ac:dyDescent="0.8">
      <c r="A203" s="252"/>
      <c r="B203" s="294">
        <v>1.1000000000000001</v>
      </c>
      <c r="C203" s="258">
        <f>B202*B203</f>
        <v>2.75</v>
      </c>
      <c r="D203" s="26"/>
      <c r="E203" s="26"/>
      <c r="F203" s="191"/>
      <c r="G203" s="191"/>
      <c r="H203" s="252"/>
      <c r="I203" s="4"/>
      <c r="J203" s="5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5"/>
      <c r="W203" s="5"/>
      <c r="X203" s="5"/>
      <c r="Y203" s="5"/>
      <c r="Z203" s="5"/>
      <c r="AA203" s="5"/>
      <c r="AB203" s="5"/>
      <c r="AC203" s="5"/>
      <c r="AD203" s="4"/>
      <c r="AE203" s="4"/>
      <c r="AF203" s="4"/>
    </row>
    <row r="204" spans="1:32" ht="18" x14ac:dyDescent="0.8">
      <c r="A204" s="252"/>
      <c r="B204" s="298">
        <f>F40/1000</f>
        <v>2.8</v>
      </c>
      <c r="C204" s="258" t="str">
        <f>D40</f>
        <v>Kitchen</v>
      </c>
      <c r="D204" s="26"/>
      <c r="E204" s="26"/>
      <c r="F204" s="191"/>
      <c r="G204" s="191"/>
      <c r="H204" s="252"/>
      <c r="I204" s="4"/>
      <c r="J204" s="5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5"/>
      <c r="W204" s="5"/>
      <c r="X204" s="5"/>
      <c r="Y204" s="5"/>
      <c r="Z204" s="5"/>
      <c r="AA204" s="5"/>
      <c r="AB204" s="5"/>
      <c r="AC204" s="5"/>
      <c r="AD204" s="4"/>
      <c r="AE204" s="4"/>
      <c r="AF204" s="4"/>
    </row>
    <row r="205" spans="1:32" ht="18" x14ac:dyDescent="0.8">
      <c r="A205" s="252"/>
      <c r="B205" s="294">
        <v>2.5</v>
      </c>
      <c r="C205" s="258">
        <f>B204*B205</f>
        <v>7</v>
      </c>
      <c r="D205" s="26"/>
      <c r="E205" s="26"/>
      <c r="F205" s="191"/>
      <c r="G205" s="191"/>
      <c r="H205" s="252"/>
      <c r="I205" s="4"/>
      <c r="J205" s="5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5"/>
      <c r="W205" s="5"/>
      <c r="X205" s="5"/>
      <c r="Y205" s="5"/>
      <c r="Z205" s="5"/>
      <c r="AA205" s="5"/>
      <c r="AB205" s="5"/>
      <c r="AC205" s="5"/>
      <c r="AD205" s="4"/>
      <c r="AE205" s="4"/>
      <c r="AF205" s="4"/>
    </row>
    <row r="206" spans="1:32" ht="18" x14ac:dyDescent="0.8">
      <c r="A206" s="252"/>
      <c r="B206" s="296">
        <f>F41/1000</f>
        <v>2.5</v>
      </c>
      <c r="C206" s="258" t="str">
        <f>D41</f>
        <v>Bath</v>
      </c>
      <c r="D206" s="26"/>
      <c r="E206" s="26"/>
      <c r="F206" s="191"/>
      <c r="G206" s="191"/>
      <c r="H206" s="252"/>
      <c r="I206" s="4"/>
      <c r="J206" s="5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5"/>
      <c r="W206" s="5"/>
      <c r="X206" s="5"/>
      <c r="Y206" s="5"/>
      <c r="Z206" s="5"/>
      <c r="AA206" s="5"/>
      <c r="AB206" s="5"/>
      <c r="AC206" s="5"/>
      <c r="AD206" s="4"/>
      <c r="AE206" s="4"/>
      <c r="AF206" s="4"/>
    </row>
    <row r="207" spans="1:32" ht="18" x14ac:dyDescent="0.8">
      <c r="A207" s="252"/>
      <c r="B207" s="294">
        <v>1.25</v>
      </c>
      <c r="C207" s="258">
        <f>B206*B207</f>
        <v>3.125</v>
      </c>
      <c r="D207" s="26"/>
      <c r="E207" s="26"/>
      <c r="F207" s="191"/>
      <c r="G207" s="191"/>
      <c r="H207" s="252"/>
      <c r="I207" s="4"/>
      <c r="J207" s="5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5"/>
      <c r="W207" s="5"/>
      <c r="X207" s="5"/>
      <c r="Y207" s="5"/>
      <c r="Z207" s="5"/>
      <c r="AA207" s="5"/>
      <c r="AB207" s="5"/>
      <c r="AC207" s="5"/>
      <c r="AD207" s="4"/>
      <c r="AE207" s="4"/>
      <c r="AF207" s="4"/>
    </row>
    <row r="208" spans="1:32" ht="18" x14ac:dyDescent="0.8">
      <c r="A208" s="252"/>
      <c r="B208" s="298">
        <f>F42/1000</f>
        <v>2.5</v>
      </c>
      <c r="C208" s="258" t="str">
        <f>D42</f>
        <v>Toilet</v>
      </c>
      <c r="D208" s="4"/>
      <c r="E208" s="4"/>
      <c r="F208" s="191"/>
      <c r="G208" s="191"/>
      <c r="H208" s="252"/>
      <c r="I208" s="4"/>
      <c r="J208" s="5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5"/>
      <c r="W208" s="5"/>
      <c r="X208" s="5"/>
      <c r="Y208" s="5"/>
      <c r="Z208" s="5"/>
      <c r="AA208" s="5"/>
      <c r="AB208" s="5"/>
      <c r="AC208" s="5"/>
      <c r="AD208" s="4"/>
      <c r="AE208" s="4"/>
      <c r="AF208" s="4"/>
    </row>
    <row r="209" spans="1:32" ht="18" x14ac:dyDescent="0.8">
      <c r="A209" s="252"/>
      <c r="B209" s="294">
        <v>1.1499999999999999</v>
      </c>
      <c r="C209" s="258">
        <f>B208*B209</f>
        <v>2.875</v>
      </c>
      <c r="D209" s="4"/>
      <c r="E209" s="4"/>
      <c r="F209" s="191"/>
      <c r="G209" s="191"/>
      <c r="H209" s="252"/>
      <c r="I209" s="4"/>
      <c r="J209" s="5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5"/>
      <c r="W209" s="5"/>
      <c r="X209" s="5"/>
      <c r="Y209" s="5"/>
      <c r="Z209" s="5"/>
      <c r="AA209" s="5"/>
      <c r="AB209" s="5"/>
      <c r="AC209" s="5"/>
      <c r="AD209" s="4"/>
      <c r="AE209" s="4"/>
      <c r="AF209" s="4"/>
    </row>
    <row r="210" spans="1:32" ht="18" x14ac:dyDescent="0.8">
      <c r="A210" s="252"/>
      <c r="B210" s="298">
        <f>F43/1000</f>
        <v>3.3</v>
      </c>
      <c r="C210" s="258" t="str">
        <f>D43</f>
        <v>Verandah</v>
      </c>
      <c r="D210" s="341"/>
      <c r="E210" s="4"/>
      <c r="F210" s="191"/>
      <c r="G210" s="191"/>
      <c r="H210" s="252"/>
      <c r="I210" s="4"/>
      <c r="J210" s="5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5"/>
      <c r="W210" s="5"/>
      <c r="X210" s="5"/>
      <c r="Y210" s="5"/>
      <c r="Z210" s="5"/>
      <c r="AA210" s="5"/>
      <c r="AB210" s="5"/>
      <c r="AC210" s="5"/>
      <c r="AD210" s="4"/>
      <c r="AE210" s="4"/>
      <c r="AF210" s="4"/>
    </row>
    <row r="211" spans="1:32" ht="18" x14ac:dyDescent="0.8">
      <c r="A211" s="252"/>
      <c r="B211" s="294">
        <v>1.5</v>
      </c>
      <c r="C211" s="295">
        <f>B210*B211</f>
        <v>4.9499999999999993</v>
      </c>
      <c r="D211" s="252"/>
      <c r="E211" s="4"/>
      <c r="F211" s="191"/>
      <c r="G211" s="191"/>
      <c r="H211" s="252"/>
      <c r="I211" s="4"/>
      <c r="J211" s="5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5"/>
      <c r="W211" s="5"/>
      <c r="X211" s="5"/>
      <c r="Y211" s="5"/>
      <c r="Z211" s="5"/>
      <c r="AA211" s="5"/>
      <c r="AB211" s="5"/>
      <c r="AC211" s="5"/>
      <c r="AD211" s="4"/>
      <c r="AE211" s="4"/>
      <c r="AF211" s="4"/>
    </row>
    <row r="212" spans="1:32" ht="18" x14ac:dyDescent="0.8">
      <c r="A212" s="252"/>
      <c r="B212" s="298"/>
      <c r="C212" s="342">
        <f>SUM(C187:C211)</f>
        <v>69.75</v>
      </c>
      <c r="D212" s="252"/>
      <c r="E212" s="4"/>
      <c r="F212" s="191"/>
      <c r="G212" s="252"/>
      <c r="H212" s="252"/>
      <c r="I212" s="4"/>
      <c r="J212" s="5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5"/>
      <c r="W212" s="5"/>
      <c r="X212" s="5"/>
      <c r="Y212" s="5"/>
      <c r="Z212" s="5"/>
      <c r="AA212" s="5"/>
      <c r="AB212" s="5"/>
      <c r="AC212" s="5"/>
      <c r="AD212" s="4"/>
      <c r="AE212" s="4"/>
      <c r="AF212" s="4"/>
    </row>
    <row r="213" spans="1:32" ht="18" x14ac:dyDescent="0.8">
      <c r="A213" s="252"/>
      <c r="B213" s="298"/>
      <c r="C213" s="240"/>
      <c r="D213" s="252"/>
      <c r="E213" s="4"/>
      <c r="F213" s="191"/>
      <c r="G213" s="252"/>
      <c r="H213" s="252"/>
      <c r="I213" s="4"/>
      <c r="J213" s="5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5"/>
      <c r="W213" s="5"/>
      <c r="X213" s="5"/>
      <c r="Y213" s="5"/>
      <c r="Z213" s="5"/>
      <c r="AA213" s="5"/>
      <c r="AB213" s="5"/>
      <c r="AC213" s="5"/>
      <c r="AD213" s="4"/>
      <c r="AE213" s="4"/>
      <c r="AF213" s="4"/>
    </row>
    <row r="214" spans="1:32" ht="18" x14ac:dyDescent="0.8">
      <c r="A214" s="252"/>
      <c r="B214" s="298"/>
      <c r="C214" s="240"/>
      <c r="D214" s="252"/>
      <c r="E214" s="4"/>
      <c r="F214" s="191"/>
      <c r="G214" s="252"/>
      <c r="H214" s="252"/>
      <c r="I214" s="4"/>
      <c r="J214" s="5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5"/>
      <c r="W214" s="5"/>
      <c r="X214" s="5"/>
      <c r="Y214" s="5"/>
      <c r="Z214" s="5"/>
      <c r="AA214" s="5"/>
      <c r="AB214" s="5"/>
      <c r="AC214" s="5"/>
      <c r="AD214" s="4"/>
      <c r="AE214" s="4"/>
      <c r="AF214" s="4"/>
    </row>
    <row r="215" spans="1:32" ht="18" x14ac:dyDescent="0.8">
      <c r="A215" s="252"/>
      <c r="B215" s="298"/>
      <c r="C215" s="213"/>
      <c r="D215" s="252"/>
      <c r="E215" s="4"/>
      <c r="F215" s="191"/>
      <c r="G215" s="252"/>
      <c r="H215" s="252"/>
      <c r="I215" s="4"/>
      <c r="J215" s="5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5"/>
      <c r="W215" s="5"/>
      <c r="X215" s="5"/>
      <c r="Y215" s="5"/>
      <c r="Z215" s="5"/>
      <c r="AA215" s="5"/>
      <c r="AB215" s="5"/>
      <c r="AC215" s="5"/>
      <c r="AD215" s="4"/>
      <c r="AE215" s="4"/>
      <c r="AF215" s="4"/>
    </row>
    <row r="216" spans="1:32" ht="18" x14ac:dyDescent="0.8">
      <c r="A216" s="252"/>
      <c r="B216" s="298"/>
      <c r="C216" s="240"/>
      <c r="D216" s="343" t="s">
        <v>462</v>
      </c>
      <c r="E216" s="344"/>
      <c r="F216" s="191"/>
      <c r="G216" s="252"/>
      <c r="H216" s="252"/>
      <c r="I216" s="4"/>
      <c r="J216" s="5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5"/>
      <c r="W216" s="5"/>
      <c r="X216" s="5"/>
      <c r="Y216" s="5"/>
      <c r="Z216" s="5"/>
      <c r="AA216" s="5"/>
      <c r="AB216" s="5"/>
      <c r="AC216" s="5"/>
      <c r="AD216" s="4"/>
      <c r="AE216" s="4"/>
      <c r="AF216" s="4"/>
    </row>
    <row r="217" spans="1:32" ht="18" x14ac:dyDescent="0.8">
      <c r="A217" s="262"/>
      <c r="B217" s="294"/>
      <c r="C217" s="295"/>
      <c r="D217" s="262"/>
      <c r="E217" s="272"/>
      <c r="F217" s="191"/>
      <c r="G217" s="252"/>
      <c r="H217" s="252"/>
      <c r="I217" s="4"/>
      <c r="J217" s="5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5"/>
      <c r="W217" s="5"/>
      <c r="X217" s="5"/>
      <c r="Y217" s="5"/>
      <c r="Z217" s="5"/>
      <c r="AA217" s="5"/>
      <c r="AB217" s="5"/>
      <c r="AC217" s="5"/>
      <c r="AD217" s="4"/>
      <c r="AE217" s="4"/>
      <c r="AF217" s="4"/>
    </row>
    <row r="218" spans="1:32" ht="18" x14ac:dyDescent="0.8">
      <c r="A218" s="252"/>
      <c r="B218" s="298">
        <v>33.799999999999997</v>
      </c>
      <c r="C218" s="240"/>
      <c r="D218" s="252" t="s">
        <v>463</v>
      </c>
      <c r="E218" s="4"/>
      <c r="F218" s="191"/>
      <c r="G218" s="252"/>
      <c r="H218" s="252"/>
      <c r="I218" s="4"/>
      <c r="J218" s="5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5"/>
      <c r="W218" s="5"/>
      <c r="X218" s="5"/>
      <c r="Y218" s="5"/>
      <c r="Z218" s="5"/>
      <c r="AA218" s="5"/>
      <c r="AB218" s="5"/>
      <c r="AC218" s="5"/>
      <c r="AD218" s="4"/>
      <c r="AE218" s="4"/>
      <c r="AF218" s="4"/>
    </row>
    <row r="219" spans="1:32" ht="18" x14ac:dyDescent="0.8">
      <c r="A219" s="252"/>
      <c r="B219" s="294">
        <f>F14/1000</f>
        <v>0.23</v>
      </c>
      <c r="C219" s="240">
        <f>B218*B219</f>
        <v>7.774</v>
      </c>
      <c r="D219" s="252"/>
      <c r="E219" s="4"/>
      <c r="F219" s="191"/>
      <c r="G219" s="252"/>
      <c r="H219" s="252"/>
      <c r="I219" s="4"/>
      <c r="J219" s="5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5"/>
      <c r="W219" s="5"/>
      <c r="X219" s="5"/>
      <c r="Y219" s="5"/>
      <c r="Z219" s="5"/>
      <c r="AA219" s="5"/>
      <c r="AB219" s="5"/>
      <c r="AC219" s="5"/>
      <c r="AD219" s="4"/>
      <c r="AE219" s="4"/>
      <c r="AF219" s="4"/>
    </row>
    <row r="220" spans="1:32" ht="18" x14ac:dyDescent="0.8">
      <c r="A220" s="252"/>
      <c r="B220" s="298">
        <f>F8/1000</f>
        <v>6.6</v>
      </c>
      <c r="C220" s="240"/>
      <c r="D220" s="252"/>
      <c r="E220" s="4"/>
      <c r="F220" s="191"/>
      <c r="G220" s="252"/>
      <c r="H220" s="252"/>
      <c r="I220" s="4"/>
      <c r="J220" s="5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5"/>
      <c r="W220" s="5"/>
      <c r="X220" s="5"/>
      <c r="Y220" s="5"/>
      <c r="Z220" s="5"/>
      <c r="AA220" s="5"/>
      <c r="AB220" s="5"/>
      <c r="AC220" s="5"/>
      <c r="AD220" s="4"/>
      <c r="AE220" s="4"/>
      <c r="AF220" s="4"/>
    </row>
    <row r="221" spans="1:32" ht="18" x14ac:dyDescent="0.8">
      <c r="A221" s="252"/>
      <c r="B221" s="337">
        <f>F15/1000</f>
        <v>0.23</v>
      </c>
      <c r="C221" s="295">
        <f>B220*B221</f>
        <v>1.518</v>
      </c>
      <c r="D221" s="252"/>
      <c r="E221" s="4"/>
      <c r="F221" s="191"/>
      <c r="G221" s="252"/>
      <c r="H221" s="252"/>
      <c r="I221" s="4"/>
      <c r="J221" s="5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5"/>
      <c r="W221" s="5"/>
      <c r="X221" s="5"/>
      <c r="Y221" s="5"/>
      <c r="Z221" s="5"/>
      <c r="AA221" s="5"/>
      <c r="AB221" s="5"/>
      <c r="AC221" s="5"/>
      <c r="AD221" s="4"/>
      <c r="AE221" s="4"/>
      <c r="AF221" s="4"/>
    </row>
    <row r="222" spans="1:32" ht="18" x14ac:dyDescent="0.8">
      <c r="A222" s="252"/>
      <c r="B222" s="298"/>
      <c r="C222" s="240">
        <f>SUM(C219:C221)</f>
        <v>9.2919999999999998</v>
      </c>
      <c r="D222" s="252"/>
      <c r="E222" s="4"/>
      <c r="F222" s="191"/>
      <c r="G222" s="252"/>
      <c r="H222" s="252"/>
      <c r="I222" s="4"/>
      <c r="J222" s="5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5"/>
      <c r="W222" s="5"/>
      <c r="X222" s="5"/>
      <c r="Y222" s="5"/>
      <c r="Z222" s="5"/>
      <c r="AA222" s="5"/>
      <c r="AB222" s="5"/>
      <c r="AC222" s="5"/>
      <c r="AD222" s="4"/>
      <c r="AE222" s="4"/>
      <c r="AF222" s="4"/>
    </row>
    <row r="223" spans="1:32" ht="18" x14ac:dyDescent="0.8">
      <c r="A223" s="262"/>
      <c r="B223" s="294"/>
      <c r="C223" s="295"/>
      <c r="D223" s="262"/>
      <c r="E223" s="272"/>
      <c r="F223" s="191"/>
      <c r="G223" s="252"/>
      <c r="H223" s="252"/>
      <c r="I223" s="4"/>
      <c r="J223" s="5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5"/>
      <c r="W223" s="5"/>
      <c r="X223" s="5"/>
      <c r="Y223" s="5"/>
      <c r="Z223" s="5"/>
      <c r="AA223" s="5"/>
      <c r="AB223" s="5"/>
      <c r="AC223" s="5"/>
      <c r="AD223" s="4"/>
      <c r="AE223" s="4"/>
      <c r="AF223" s="4"/>
    </row>
    <row r="224" spans="1:32" ht="18" x14ac:dyDescent="0.8">
      <c r="A224" s="255"/>
      <c r="B224" s="296"/>
      <c r="C224" s="345"/>
      <c r="D224" s="252"/>
      <c r="E224" s="4"/>
      <c r="F224" s="191"/>
      <c r="G224" s="252"/>
      <c r="H224" s="252"/>
      <c r="I224" s="4"/>
      <c r="J224" s="5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5"/>
      <c r="W224" s="5"/>
      <c r="X224" s="5"/>
      <c r="Y224" s="5"/>
      <c r="Z224" s="5"/>
      <c r="AA224" s="5"/>
      <c r="AB224" s="5"/>
      <c r="AC224" s="5"/>
      <c r="AD224" s="4"/>
      <c r="AE224" s="4"/>
      <c r="AF224" s="4"/>
    </row>
    <row r="225" spans="1:32" ht="18" x14ac:dyDescent="0.8">
      <c r="A225" s="252"/>
      <c r="B225" s="298">
        <f>F9/1000</f>
        <v>18.149999999999999</v>
      </c>
      <c r="C225" s="240"/>
      <c r="D225" s="252" t="s">
        <v>464</v>
      </c>
      <c r="E225" s="4"/>
      <c r="F225" s="191"/>
      <c r="G225" s="252"/>
      <c r="H225" s="252"/>
      <c r="I225" s="4"/>
      <c r="J225" s="5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5"/>
      <c r="W225" s="5"/>
      <c r="X225" s="5"/>
      <c r="Y225" s="5"/>
      <c r="Z225" s="5"/>
      <c r="AA225" s="5"/>
      <c r="AB225" s="5"/>
      <c r="AC225" s="5"/>
      <c r="AD225" s="4"/>
      <c r="AE225" s="4"/>
      <c r="AF225" s="4"/>
    </row>
    <row r="226" spans="1:32" ht="18" x14ac:dyDescent="0.8">
      <c r="A226" s="241"/>
      <c r="B226" s="294">
        <v>0.15</v>
      </c>
      <c r="C226" s="295"/>
      <c r="D226" s="262"/>
      <c r="E226" s="4"/>
      <c r="F226" s="241"/>
      <c r="G226" s="262"/>
      <c r="H226" s="262"/>
      <c r="I226" s="4"/>
      <c r="J226" s="5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5"/>
      <c r="W226" s="5"/>
      <c r="X226" s="5"/>
      <c r="Y226" s="5"/>
      <c r="Z226" s="5"/>
      <c r="AA226" s="5"/>
      <c r="AB226" s="5"/>
      <c r="AC226" s="5"/>
      <c r="AD226" s="4"/>
      <c r="AE226" s="4"/>
      <c r="AF226" s="4"/>
    </row>
    <row r="227" spans="1:32" ht="18" x14ac:dyDescent="0.8">
      <c r="A227" s="9"/>
      <c r="B227" s="212"/>
      <c r="C227" s="256">
        <f>B225*B226</f>
        <v>2.7224999999999997</v>
      </c>
      <c r="D227" s="4"/>
      <c r="E227" s="4"/>
      <c r="F227" s="191"/>
      <c r="G227" s="252"/>
      <c r="H227" s="252"/>
      <c r="I227" s="4"/>
      <c r="J227" s="5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5"/>
      <c r="W227" s="5"/>
      <c r="X227" s="5"/>
      <c r="Y227" s="5"/>
      <c r="Z227" s="5"/>
      <c r="AA227" s="5"/>
      <c r="AB227" s="5"/>
      <c r="AC227" s="5"/>
      <c r="AD227" s="4"/>
      <c r="AE227" s="4"/>
      <c r="AF227" s="4"/>
    </row>
    <row r="228" spans="1:32" ht="18" x14ac:dyDescent="0.8">
      <c r="A228" s="262"/>
      <c r="B228" s="319"/>
      <c r="C228" s="271"/>
      <c r="D228" s="272"/>
      <c r="E228" s="272"/>
      <c r="F228" s="241"/>
      <c r="G228" s="262"/>
      <c r="H228" s="252"/>
      <c r="I228" s="4"/>
      <c r="J228" s="5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5"/>
      <c r="W228" s="5"/>
      <c r="X228" s="5"/>
      <c r="Y228" s="5"/>
      <c r="Z228" s="5"/>
      <c r="AA228" s="5"/>
      <c r="AB228" s="5"/>
      <c r="AC228" s="5"/>
      <c r="AD228" s="4"/>
      <c r="AE228" s="4"/>
      <c r="AF228" s="4"/>
    </row>
    <row r="229" spans="1:32" ht="18" x14ac:dyDescent="0.8">
      <c r="A229" s="252"/>
      <c r="B229" s="308"/>
      <c r="C229" s="258"/>
      <c r="D229" s="4"/>
      <c r="E229" s="4"/>
      <c r="F229" s="191"/>
      <c r="G229" s="252"/>
      <c r="H229" s="252"/>
      <c r="I229" s="4"/>
      <c r="J229" s="5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5"/>
      <c r="W229" s="5"/>
      <c r="X229" s="5"/>
      <c r="Y229" s="5"/>
      <c r="Z229" s="5"/>
      <c r="AA229" s="5"/>
      <c r="AB229" s="5"/>
      <c r="AC229" s="5"/>
      <c r="AD229" s="4"/>
      <c r="AE229" s="4"/>
      <c r="AF229" s="4"/>
    </row>
    <row r="230" spans="1:32" ht="18" x14ac:dyDescent="0.8">
      <c r="A230" s="252"/>
      <c r="B230" s="308">
        <v>33.799999999999997</v>
      </c>
      <c r="C230" s="258"/>
      <c r="D230" s="4" t="s">
        <v>465</v>
      </c>
      <c r="E230" s="4"/>
      <c r="F230" s="191"/>
      <c r="G230" s="252"/>
      <c r="H230" s="252"/>
      <c r="I230" s="4"/>
      <c r="J230" s="5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5"/>
      <c r="W230" s="5"/>
      <c r="X230" s="5"/>
      <c r="Y230" s="5"/>
      <c r="Z230" s="5"/>
      <c r="AA230" s="5"/>
      <c r="AB230" s="5"/>
      <c r="AC230" s="5"/>
      <c r="AD230" s="4"/>
      <c r="AE230" s="4"/>
      <c r="AF230" s="4"/>
    </row>
    <row r="231" spans="1:32" ht="18" x14ac:dyDescent="0.8">
      <c r="A231" s="252"/>
      <c r="B231" s="319">
        <v>2.8</v>
      </c>
      <c r="C231" s="258">
        <f>B230*B231</f>
        <v>94.639999999999986</v>
      </c>
      <c r="D231" s="4"/>
      <c r="E231" s="4"/>
      <c r="F231" s="191"/>
      <c r="G231" s="191"/>
      <c r="H231" s="252"/>
      <c r="I231" s="4"/>
      <c r="J231" s="5"/>
      <c r="K231" s="253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5"/>
      <c r="W231" s="5"/>
      <c r="X231" s="5"/>
      <c r="Y231" s="5"/>
      <c r="Z231" s="5"/>
      <c r="AA231" s="5"/>
      <c r="AB231" s="5"/>
      <c r="AC231" s="5"/>
      <c r="AD231" s="4"/>
      <c r="AE231" s="4"/>
      <c r="AF231" s="4"/>
    </row>
    <row r="232" spans="1:32" ht="18" x14ac:dyDescent="0.8">
      <c r="A232" s="252"/>
      <c r="B232" s="308">
        <f>F8/1000</f>
        <v>6.6</v>
      </c>
      <c r="C232" s="258"/>
      <c r="D232" s="4"/>
      <c r="E232" s="4"/>
      <c r="F232" s="191"/>
      <c r="G232" s="191"/>
      <c r="H232" s="252"/>
      <c r="I232" s="4"/>
      <c r="J232" s="5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5"/>
      <c r="W232" s="5"/>
      <c r="X232" s="5"/>
      <c r="Y232" s="5"/>
      <c r="Z232" s="5"/>
      <c r="AA232" s="5"/>
      <c r="AB232" s="5"/>
      <c r="AC232" s="5"/>
      <c r="AD232" s="4"/>
      <c r="AE232" s="4"/>
      <c r="AF232" s="4"/>
    </row>
    <row r="233" spans="1:32" ht="18" x14ac:dyDescent="0.8">
      <c r="A233" s="252"/>
      <c r="B233" s="319">
        <v>2.8</v>
      </c>
      <c r="C233" s="258">
        <f>B232*B233</f>
        <v>18.479999999999997</v>
      </c>
      <c r="D233" s="4"/>
      <c r="E233" s="4"/>
      <c r="F233" s="191"/>
      <c r="G233" s="191"/>
      <c r="H233" s="252"/>
      <c r="I233" s="4"/>
      <c r="J233" s="5"/>
      <c r="K233" s="346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5"/>
      <c r="W233" s="5"/>
      <c r="X233" s="5"/>
      <c r="Y233" s="5"/>
      <c r="Z233" s="5"/>
      <c r="AA233" s="5"/>
      <c r="AB233" s="5"/>
      <c r="AC233" s="5"/>
      <c r="AD233" s="4"/>
      <c r="AE233" s="4"/>
      <c r="AF233" s="4"/>
    </row>
    <row r="234" spans="1:32" ht="18" x14ac:dyDescent="0.8">
      <c r="A234" s="252"/>
      <c r="B234" s="308"/>
      <c r="C234" s="258">
        <f>SUM(C231:C233)</f>
        <v>113.11999999999998</v>
      </c>
      <c r="D234" s="4"/>
      <c r="E234" s="4"/>
      <c r="F234" s="191"/>
      <c r="G234" s="191"/>
      <c r="H234" s="252"/>
      <c r="I234" s="4"/>
      <c r="J234" s="5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5"/>
      <c r="W234" s="5"/>
      <c r="X234" s="5"/>
      <c r="Y234" s="5"/>
      <c r="Z234" s="5"/>
      <c r="AA234" s="5"/>
      <c r="AB234" s="5"/>
      <c r="AC234" s="5"/>
      <c r="AD234" s="4"/>
      <c r="AE234" s="4"/>
      <c r="AF234" s="4"/>
    </row>
    <row r="235" spans="1:32" ht="18" x14ac:dyDescent="0.8">
      <c r="A235" s="262"/>
      <c r="B235" s="319"/>
      <c r="C235" s="271"/>
      <c r="D235" s="272"/>
      <c r="E235" s="272"/>
      <c r="F235" s="241"/>
      <c r="G235" s="241"/>
      <c r="H235" s="252"/>
      <c r="I235" s="4"/>
      <c r="J235" s="5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5"/>
      <c r="W235" s="5"/>
      <c r="X235" s="5"/>
      <c r="Y235" s="5"/>
      <c r="Z235" s="5"/>
      <c r="AA235" s="5"/>
      <c r="AB235" s="5"/>
      <c r="AC235" s="5"/>
      <c r="AD235" s="4"/>
      <c r="AE235" s="4"/>
      <c r="AF235" s="4"/>
    </row>
    <row r="236" spans="1:32" ht="18" x14ac:dyDescent="0.8">
      <c r="A236" s="252"/>
      <c r="B236" s="296"/>
      <c r="C236" s="256"/>
      <c r="D236" s="4"/>
      <c r="E236" s="4"/>
      <c r="F236" s="191"/>
      <c r="G236" s="191"/>
      <c r="H236" s="252"/>
      <c r="I236" s="4"/>
      <c r="J236" s="5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5"/>
      <c r="W236" s="5"/>
      <c r="X236" s="5"/>
      <c r="Y236" s="5"/>
      <c r="Z236" s="5"/>
      <c r="AA236" s="5"/>
      <c r="AB236" s="5"/>
      <c r="AC236" s="5"/>
      <c r="AD236" s="4"/>
      <c r="AE236" s="4"/>
      <c r="AF236" s="4"/>
    </row>
    <row r="237" spans="1:32" ht="18" x14ac:dyDescent="0.8">
      <c r="A237" s="262"/>
      <c r="B237" s="298">
        <f>F9/1000</f>
        <v>18.149999999999999</v>
      </c>
      <c r="C237" s="258"/>
      <c r="D237" s="4" t="s">
        <v>466</v>
      </c>
      <c r="E237" s="4"/>
      <c r="F237" s="191"/>
      <c r="G237" s="191"/>
      <c r="H237" s="252"/>
      <c r="I237" s="4"/>
      <c r="J237" s="5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5"/>
      <c r="W237" s="5"/>
      <c r="X237" s="5"/>
      <c r="Y237" s="5"/>
      <c r="Z237" s="5"/>
      <c r="AA237" s="5"/>
      <c r="AB237" s="5"/>
      <c r="AC237" s="5"/>
      <c r="AD237" s="4"/>
      <c r="AE237" s="4"/>
      <c r="AF237" s="4"/>
    </row>
    <row r="238" spans="1:32" ht="18" x14ac:dyDescent="0.8">
      <c r="A238" s="255"/>
      <c r="B238" s="294">
        <v>2.8</v>
      </c>
      <c r="C238" s="271"/>
      <c r="D238" s="4"/>
      <c r="E238" s="4"/>
      <c r="F238" s="191"/>
      <c r="G238" s="191"/>
      <c r="H238" s="252"/>
      <c r="I238" s="4"/>
      <c r="J238" s="5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5"/>
      <c r="W238" s="5"/>
      <c r="X238" s="5"/>
      <c r="Y238" s="5"/>
      <c r="Z238" s="5"/>
      <c r="AA238" s="5"/>
      <c r="AB238" s="5"/>
      <c r="AC238" s="5"/>
      <c r="AD238" s="4"/>
      <c r="AE238" s="4"/>
      <c r="AF238" s="4"/>
    </row>
    <row r="239" spans="1:32" ht="18" x14ac:dyDescent="0.8">
      <c r="A239" s="252"/>
      <c r="B239" s="298"/>
      <c r="C239" s="258">
        <f>B237*B238</f>
        <v>50.819999999999993</v>
      </c>
      <c r="D239" s="4"/>
      <c r="E239" s="4"/>
      <c r="F239" s="191"/>
      <c r="G239" s="191"/>
      <c r="H239" s="252"/>
      <c r="I239" s="4"/>
      <c r="J239" s="5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5"/>
      <c r="W239" s="5"/>
      <c r="X239" s="5"/>
      <c r="Y239" s="5"/>
      <c r="Z239" s="5"/>
      <c r="AA239" s="5"/>
      <c r="AB239" s="5"/>
      <c r="AC239" s="5"/>
      <c r="AD239" s="4"/>
      <c r="AE239" s="4"/>
      <c r="AF239" s="4"/>
    </row>
    <row r="240" spans="1:32" ht="18" x14ac:dyDescent="0.8">
      <c r="A240" s="262"/>
      <c r="B240" s="294"/>
      <c r="C240" s="271"/>
      <c r="D240" s="272"/>
      <c r="E240" s="272"/>
      <c r="F240" s="241"/>
      <c r="G240" s="262"/>
      <c r="H240" s="252"/>
      <c r="I240" s="4"/>
      <c r="J240" s="5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5"/>
      <c r="W240" s="5"/>
      <c r="X240" s="5"/>
      <c r="Y240" s="5"/>
      <c r="Z240" s="5"/>
      <c r="AA240" s="5"/>
      <c r="AB240" s="5"/>
      <c r="AC240" s="5"/>
      <c r="AD240" s="4"/>
      <c r="AE240" s="4"/>
      <c r="AF240" s="4"/>
    </row>
    <row r="241" spans="1:32" ht="18" x14ac:dyDescent="0.8">
      <c r="A241" s="252"/>
      <c r="B241" s="298"/>
      <c r="C241" s="258"/>
      <c r="D241" s="4"/>
      <c r="E241" s="4"/>
      <c r="F241" s="191"/>
      <c r="G241" s="252"/>
      <c r="H241" s="252"/>
      <c r="I241" s="4"/>
      <c r="J241" s="5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5"/>
      <c r="W241" s="5"/>
      <c r="X241" s="5"/>
      <c r="Y241" s="5"/>
      <c r="Z241" s="5"/>
      <c r="AA241" s="5"/>
      <c r="AB241" s="5"/>
      <c r="AC241" s="5"/>
      <c r="AD241" s="4"/>
      <c r="AE241" s="4"/>
      <c r="AF241" s="4"/>
    </row>
    <row r="242" spans="1:32" ht="18" x14ac:dyDescent="0.8">
      <c r="A242" s="252"/>
      <c r="B242" s="298"/>
      <c r="C242" s="258"/>
      <c r="D242" s="263" t="s">
        <v>467</v>
      </c>
      <c r="E242" s="263"/>
      <c r="F242" s="191">
        <v>4</v>
      </c>
      <c r="G242" s="252" t="s">
        <v>468</v>
      </c>
      <c r="H242" s="252"/>
      <c r="I242" s="4"/>
      <c r="J242" s="5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5"/>
      <c r="W242" s="5"/>
      <c r="X242" s="5"/>
      <c r="Y242" s="5"/>
      <c r="Z242" s="5"/>
      <c r="AA242" s="5"/>
      <c r="AB242" s="5"/>
      <c r="AC242" s="5"/>
      <c r="AD242" s="4"/>
      <c r="AE242" s="4"/>
      <c r="AF242" s="4"/>
    </row>
    <row r="243" spans="1:32" ht="18" x14ac:dyDescent="0.8">
      <c r="A243" s="252"/>
      <c r="B243" s="298"/>
      <c r="C243" s="258"/>
      <c r="D243" s="263" t="s">
        <v>449</v>
      </c>
      <c r="E243" s="263"/>
      <c r="F243" s="347">
        <f>1/(F242*0.085)</f>
        <v>2.9411764705882351</v>
      </c>
      <c r="G243" s="252"/>
      <c r="H243" s="252"/>
      <c r="I243" s="4"/>
      <c r="J243" s="5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5"/>
      <c r="W243" s="5"/>
      <c r="X243" s="5"/>
      <c r="Y243" s="5"/>
      <c r="Z243" s="5"/>
      <c r="AA243" s="5"/>
      <c r="AB243" s="5"/>
      <c r="AC243" s="5"/>
      <c r="AD243" s="4"/>
      <c r="AE243" s="4"/>
      <c r="AF243" s="4"/>
    </row>
    <row r="244" spans="1:32" ht="18" x14ac:dyDescent="0.8">
      <c r="A244" s="252"/>
      <c r="B244" s="298"/>
      <c r="C244" s="258"/>
      <c r="D244" s="259"/>
      <c r="E244" s="259"/>
      <c r="F244" s="191"/>
      <c r="G244" s="252"/>
      <c r="H244" s="252"/>
      <c r="I244" s="4"/>
      <c r="J244" s="5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5"/>
      <c r="W244" s="5"/>
      <c r="X244" s="5"/>
      <c r="Y244" s="5"/>
      <c r="Z244" s="5"/>
      <c r="AA244" s="5"/>
      <c r="AB244" s="5"/>
      <c r="AC244" s="5"/>
      <c r="AD244" s="4"/>
      <c r="AE244" s="4"/>
      <c r="AF244" s="4"/>
    </row>
    <row r="245" spans="1:32" ht="18" x14ac:dyDescent="0.8">
      <c r="A245" s="252"/>
      <c r="B245" s="294">
        <f>C234*F243</f>
        <v>332.7058823529411</v>
      </c>
      <c r="C245" s="271">
        <v>149.04</v>
      </c>
      <c r="D245" s="4" t="s">
        <v>469</v>
      </c>
      <c r="E245" s="4"/>
      <c r="F245" s="191"/>
      <c r="G245" s="252"/>
      <c r="H245" s="252"/>
      <c r="I245" s="4"/>
      <c r="J245" s="5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5"/>
      <c r="W245" s="5"/>
      <c r="X245" s="5"/>
      <c r="Y245" s="5"/>
      <c r="Z245" s="5"/>
      <c r="AA245" s="5"/>
      <c r="AB245" s="5"/>
      <c r="AC245" s="5"/>
      <c r="AD245" s="4"/>
      <c r="AE245" s="4"/>
      <c r="AF245" s="4"/>
    </row>
    <row r="246" spans="1:32" ht="18" x14ac:dyDescent="0.8">
      <c r="A246" s="252"/>
      <c r="B246" s="298"/>
      <c r="C246" s="258"/>
      <c r="D246" s="4"/>
      <c r="E246" s="4"/>
      <c r="F246" s="191"/>
      <c r="G246" s="252"/>
      <c r="H246" s="252"/>
      <c r="I246" s="4"/>
      <c r="J246" s="5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5"/>
      <c r="W246" s="5"/>
      <c r="X246" s="5"/>
      <c r="Y246" s="5"/>
      <c r="Z246" s="5"/>
      <c r="AA246" s="5"/>
      <c r="AB246" s="5"/>
      <c r="AC246" s="5"/>
      <c r="AD246" s="4"/>
      <c r="AE246" s="4"/>
      <c r="AF246" s="4"/>
    </row>
    <row r="247" spans="1:32" ht="18" x14ac:dyDescent="0.8">
      <c r="A247" s="262"/>
      <c r="B247" s="294"/>
      <c r="C247" s="271"/>
      <c r="D247" s="272"/>
      <c r="E247" s="272"/>
      <c r="F247" s="241"/>
      <c r="G247" s="262"/>
      <c r="H247" s="252"/>
      <c r="I247" s="4"/>
      <c r="J247" s="5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5"/>
      <c r="W247" s="5"/>
      <c r="X247" s="5"/>
      <c r="Y247" s="5"/>
      <c r="Z247" s="5"/>
      <c r="AA247" s="5"/>
      <c r="AB247" s="5"/>
      <c r="AC247" s="5"/>
      <c r="AD247" s="4"/>
      <c r="AE247" s="4"/>
      <c r="AF247" s="4"/>
    </row>
    <row r="248" spans="1:32" ht="18" x14ac:dyDescent="0.8">
      <c r="A248" s="252"/>
      <c r="B248" s="298"/>
      <c r="C248" s="258"/>
      <c r="D248" s="4"/>
      <c r="E248" s="4"/>
      <c r="F248" s="191"/>
      <c r="G248" s="252"/>
      <c r="H248" s="252"/>
      <c r="I248" s="4"/>
      <c r="J248" s="5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5"/>
      <c r="W248" s="5"/>
      <c r="X248" s="5"/>
      <c r="Y248" s="5"/>
      <c r="Z248" s="5"/>
      <c r="AA248" s="5"/>
      <c r="AB248" s="5"/>
      <c r="AC248" s="5"/>
      <c r="AD248" s="4"/>
      <c r="AE248" s="4"/>
      <c r="AF248" s="4"/>
    </row>
    <row r="249" spans="1:32" ht="18" x14ac:dyDescent="0.8">
      <c r="A249" s="252"/>
      <c r="B249" s="298"/>
      <c r="C249" s="258"/>
      <c r="D249" s="263" t="s">
        <v>467</v>
      </c>
      <c r="E249" s="263"/>
      <c r="F249" s="191">
        <v>4</v>
      </c>
      <c r="G249" s="252" t="s">
        <v>468</v>
      </c>
      <c r="H249" s="252"/>
      <c r="I249" s="4"/>
      <c r="J249" s="5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5"/>
      <c r="W249" s="5"/>
      <c r="X249" s="5"/>
      <c r="Y249" s="5"/>
      <c r="Z249" s="5"/>
      <c r="AA249" s="5"/>
      <c r="AB249" s="5"/>
      <c r="AC249" s="5"/>
      <c r="AD249" s="4"/>
      <c r="AE249" s="4"/>
      <c r="AF249" s="4"/>
    </row>
    <row r="250" spans="1:32" ht="18" x14ac:dyDescent="0.8">
      <c r="A250" s="252"/>
      <c r="B250" s="298"/>
      <c r="C250" s="258"/>
      <c r="D250" s="263" t="s">
        <v>449</v>
      </c>
      <c r="E250" s="263"/>
      <c r="F250" s="347">
        <f>1/(F249*0.085)</f>
        <v>2.9411764705882351</v>
      </c>
      <c r="G250" s="252"/>
      <c r="H250" s="252"/>
      <c r="I250" s="4"/>
      <c r="J250" s="5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5"/>
      <c r="W250" s="5"/>
      <c r="X250" s="5"/>
      <c r="Y250" s="5"/>
      <c r="Z250" s="5"/>
      <c r="AA250" s="5"/>
      <c r="AB250" s="5"/>
      <c r="AC250" s="5"/>
      <c r="AD250" s="4"/>
      <c r="AE250" s="4"/>
      <c r="AF250" s="4"/>
    </row>
    <row r="251" spans="1:32" ht="18" x14ac:dyDescent="0.8">
      <c r="A251" s="252"/>
      <c r="B251" s="298"/>
      <c r="C251" s="258"/>
      <c r="D251" s="259"/>
      <c r="E251" s="259"/>
      <c r="F251" s="191"/>
      <c r="G251" s="252"/>
      <c r="H251" s="252"/>
      <c r="I251" s="4"/>
      <c r="J251" s="5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5"/>
      <c r="W251" s="5"/>
      <c r="X251" s="5"/>
      <c r="Y251" s="5"/>
      <c r="Z251" s="5"/>
      <c r="AA251" s="5"/>
      <c r="AB251" s="5"/>
      <c r="AC251" s="5"/>
      <c r="AD251" s="4"/>
      <c r="AE251" s="4"/>
      <c r="AF251" s="4"/>
    </row>
    <row r="252" spans="1:32" ht="18" x14ac:dyDescent="0.8">
      <c r="A252" s="252"/>
      <c r="B252" s="294">
        <f>C239*F250</f>
        <v>149.47058823529409</v>
      </c>
      <c r="C252" s="271">
        <f>B252</f>
        <v>149.47058823529409</v>
      </c>
      <c r="D252" s="4" t="s">
        <v>469</v>
      </c>
      <c r="E252" s="4"/>
      <c r="F252" s="191"/>
      <c r="G252" s="252"/>
      <c r="H252" s="252"/>
      <c r="I252" s="4"/>
      <c r="J252" s="5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5"/>
      <c r="W252" s="5"/>
      <c r="X252" s="5"/>
      <c r="Y252" s="5"/>
      <c r="Z252" s="5"/>
      <c r="AA252" s="5"/>
      <c r="AB252" s="5"/>
      <c r="AC252" s="5"/>
      <c r="AD252" s="4"/>
      <c r="AE252" s="4"/>
      <c r="AF252" s="4"/>
    </row>
    <row r="253" spans="1:32" ht="18" x14ac:dyDescent="0.8">
      <c r="A253" s="252"/>
      <c r="B253" s="253"/>
      <c r="C253" s="256"/>
      <c r="D253" s="4"/>
      <c r="E253" s="4"/>
      <c r="F253" s="191"/>
      <c r="G253" s="252"/>
      <c r="H253" s="252"/>
      <c r="I253" s="4"/>
      <c r="J253" s="5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5"/>
      <c r="W253" s="5"/>
      <c r="X253" s="5"/>
      <c r="Y253" s="5"/>
      <c r="Z253" s="5"/>
      <c r="AA253" s="5"/>
      <c r="AB253" s="5"/>
      <c r="AC253" s="5"/>
      <c r="AD253" s="4"/>
      <c r="AE253" s="4"/>
      <c r="AF253" s="4"/>
    </row>
    <row r="254" spans="1:32" ht="18" x14ac:dyDescent="0.8">
      <c r="A254" s="262"/>
      <c r="B254" s="217"/>
      <c r="C254" s="271"/>
      <c r="D254" s="272"/>
      <c r="E254" s="272"/>
      <c r="F254" s="241"/>
      <c r="G254" s="262"/>
      <c r="H254" s="252"/>
      <c r="I254" s="4"/>
      <c r="J254" s="5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5"/>
      <c r="W254" s="5"/>
      <c r="X254" s="5"/>
      <c r="Y254" s="5"/>
      <c r="Z254" s="5"/>
      <c r="AA254" s="5"/>
      <c r="AB254" s="5"/>
      <c r="AC254" s="5"/>
      <c r="AD254" s="4"/>
      <c r="AE254" s="4"/>
      <c r="AF254" s="4"/>
    </row>
    <row r="255" spans="1:32" ht="18" x14ac:dyDescent="0.8">
      <c r="A255" s="255"/>
      <c r="B255" s="253"/>
      <c r="C255" s="256"/>
      <c r="D255" s="4"/>
      <c r="E255" s="4"/>
      <c r="F255" s="191"/>
      <c r="G255" s="252"/>
      <c r="H255" s="252"/>
      <c r="I255" s="4"/>
      <c r="J255" s="5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5"/>
      <c r="W255" s="5"/>
      <c r="X255" s="5"/>
      <c r="Y255" s="5"/>
      <c r="Z255" s="5"/>
      <c r="AA255" s="5"/>
      <c r="AB255" s="5"/>
      <c r="AC255" s="5"/>
      <c r="AD255" s="4"/>
      <c r="AE255" s="4"/>
      <c r="AF255" s="4"/>
    </row>
    <row r="256" spans="1:32" ht="18" x14ac:dyDescent="0.8">
      <c r="A256" s="252"/>
      <c r="B256" s="253"/>
      <c r="C256" s="258"/>
      <c r="D256" s="273" t="s">
        <v>470</v>
      </c>
      <c r="E256" s="273"/>
      <c r="F256" s="191"/>
      <c r="G256" s="252"/>
      <c r="H256" s="252"/>
      <c r="I256" s="4"/>
      <c r="J256" s="5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5"/>
      <c r="W256" s="5"/>
      <c r="X256" s="5"/>
      <c r="Y256" s="5"/>
      <c r="Z256" s="5"/>
      <c r="AA256" s="5"/>
      <c r="AB256" s="5"/>
      <c r="AC256" s="5"/>
      <c r="AD256" s="4"/>
      <c r="AE256" s="4"/>
      <c r="AF256" s="4"/>
    </row>
    <row r="257" spans="1:32" ht="18" x14ac:dyDescent="0.8">
      <c r="A257" s="252"/>
      <c r="B257" s="253"/>
      <c r="C257" s="258"/>
      <c r="D257" s="4"/>
      <c r="E257" s="4"/>
      <c r="F257" s="191"/>
      <c r="G257" s="252"/>
      <c r="H257" s="252"/>
      <c r="I257" s="4"/>
      <c r="J257" s="5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5"/>
      <c r="W257" s="5"/>
      <c r="X257" s="5"/>
      <c r="Y257" s="5"/>
      <c r="Z257" s="5"/>
      <c r="AA257" s="5"/>
      <c r="AB257" s="5"/>
      <c r="AC257" s="5"/>
      <c r="AD257" s="4"/>
      <c r="AE257" s="4"/>
      <c r="AF257" s="4"/>
    </row>
    <row r="258" spans="1:32" ht="18" x14ac:dyDescent="0.8">
      <c r="A258" s="252"/>
      <c r="B258" s="253"/>
      <c r="C258" s="258"/>
      <c r="D258" s="4"/>
      <c r="E258" s="4"/>
      <c r="F258" s="191" t="s">
        <v>405</v>
      </c>
      <c r="G258" s="252"/>
      <c r="H258" s="252"/>
      <c r="I258" s="4"/>
      <c r="J258" s="5" t="s">
        <v>471</v>
      </c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5"/>
      <c r="W258" s="5"/>
      <c r="X258" s="5"/>
      <c r="Y258" s="5"/>
      <c r="Z258" s="5"/>
      <c r="AA258" s="5"/>
      <c r="AB258" s="5"/>
      <c r="AC258" s="5"/>
      <c r="AD258" s="4"/>
      <c r="AE258" s="4"/>
      <c r="AF258" s="4"/>
    </row>
    <row r="259" spans="1:32" ht="18" x14ac:dyDescent="0.8">
      <c r="A259" s="252"/>
      <c r="B259" s="253"/>
      <c r="C259" s="258"/>
      <c r="D259" s="263" t="s">
        <v>472</v>
      </c>
      <c r="E259" s="263"/>
      <c r="F259" s="191">
        <f>3*85</f>
        <v>255</v>
      </c>
      <c r="G259" s="252"/>
      <c r="H259" s="252"/>
      <c r="I259" s="4"/>
      <c r="J259" s="5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5"/>
      <c r="W259" s="5"/>
      <c r="X259" s="5"/>
      <c r="Y259" s="5"/>
      <c r="Z259" s="5"/>
      <c r="AA259" s="5"/>
      <c r="AB259" s="5"/>
      <c r="AC259" s="5"/>
      <c r="AD259" s="4"/>
      <c r="AE259" s="4"/>
      <c r="AF259" s="4"/>
    </row>
    <row r="260" spans="1:32" ht="18" x14ac:dyDescent="0.8">
      <c r="A260" s="252"/>
      <c r="B260" s="253"/>
      <c r="C260" s="258"/>
      <c r="D260" s="4"/>
      <c r="E260" s="4"/>
      <c r="F260" s="191"/>
      <c r="G260" s="252"/>
      <c r="H260" s="252"/>
      <c r="I260" s="4"/>
      <c r="J260" s="5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5"/>
      <c r="W260" s="5"/>
      <c r="X260" s="5"/>
      <c r="Y260" s="5"/>
      <c r="Z260" s="5"/>
      <c r="AA260" s="5"/>
      <c r="AB260" s="5"/>
      <c r="AC260" s="5"/>
      <c r="AD260" s="4"/>
      <c r="AE260" s="4"/>
      <c r="AF260" s="4"/>
    </row>
    <row r="261" spans="1:32" ht="18" x14ac:dyDescent="0.8">
      <c r="A261" s="252"/>
      <c r="B261" s="253">
        <v>58.75</v>
      </c>
      <c r="C261" s="258"/>
      <c r="D261" s="4" t="s">
        <v>473</v>
      </c>
      <c r="E261" s="4"/>
      <c r="F261" s="191"/>
      <c r="G261" s="252"/>
      <c r="H261" s="252"/>
      <c r="I261" s="4"/>
      <c r="J261" s="5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5"/>
      <c r="W261" s="5"/>
      <c r="X261" s="5"/>
      <c r="Y261" s="5"/>
      <c r="Z261" s="5"/>
      <c r="AA261" s="5"/>
      <c r="AB261" s="5"/>
      <c r="AC261" s="5"/>
      <c r="AD261" s="4"/>
      <c r="AE261" s="4"/>
      <c r="AF261" s="4"/>
    </row>
    <row r="262" spans="1:32" ht="18" x14ac:dyDescent="0.8">
      <c r="A262" s="252"/>
      <c r="B262" s="217">
        <f>F259/1000</f>
        <v>0.255</v>
      </c>
      <c r="C262" s="271"/>
      <c r="D262" s="4"/>
      <c r="E262" s="4"/>
      <c r="F262" s="191"/>
      <c r="G262" s="252"/>
      <c r="H262" s="252"/>
      <c r="I262" s="4"/>
      <c r="J262" s="5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5"/>
      <c r="W262" s="5"/>
      <c r="X262" s="5"/>
      <c r="Y262" s="5"/>
      <c r="Z262" s="5"/>
      <c r="AA262" s="5"/>
      <c r="AB262" s="5"/>
      <c r="AC262" s="5"/>
      <c r="AD262" s="4"/>
      <c r="AE262" s="4"/>
      <c r="AF262" s="4"/>
    </row>
    <row r="263" spans="1:32" ht="18" x14ac:dyDescent="0.8">
      <c r="A263" s="252"/>
      <c r="B263" s="253"/>
      <c r="C263" s="258">
        <f>B261*B262</f>
        <v>14.981250000000001</v>
      </c>
      <c r="D263" s="4"/>
      <c r="E263" s="4"/>
      <c r="F263" s="191"/>
      <c r="G263" s="252"/>
      <c r="H263" s="252"/>
      <c r="I263" s="4"/>
      <c r="J263" s="5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5"/>
      <c r="W263" s="5"/>
      <c r="X263" s="5"/>
      <c r="Y263" s="5"/>
      <c r="Z263" s="5"/>
      <c r="AA263" s="5"/>
      <c r="AB263" s="5"/>
      <c r="AC263" s="5"/>
      <c r="AD263" s="4"/>
      <c r="AE263" s="4"/>
      <c r="AF263" s="4"/>
    </row>
    <row r="264" spans="1:32" ht="18" x14ac:dyDescent="0.8">
      <c r="A264" s="262"/>
      <c r="B264" s="217"/>
      <c r="C264" s="271"/>
      <c r="D264" s="272"/>
      <c r="E264" s="272"/>
      <c r="F264" s="241"/>
      <c r="G264" s="262"/>
      <c r="H264" s="252"/>
      <c r="I264" s="4"/>
      <c r="J264" s="5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5"/>
      <c r="W264" s="5"/>
      <c r="X264" s="5"/>
      <c r="Y264" s="5"/>
      <c r="Z264" s="5"/>
      <c r="AA264" s="5"/>
      <c r="AB264" s="5"/>
      <c r="AC264" s="5"/>
      <c r="AD264" s="4"/>
      <c r="AE264" s="4"/>
      <c r="AF264" s="4"/>
    </row>
    <row r="265" spans="1:32" ht="18" x14ac:dyDescent="0.8">
      <c r="A265" s="252"/>
      <c r="B265" s="253"/>
      <c r="C265" s="258"/>
      <c r="D265" s="4"/>
      <c r="E265" s="4"/>
      <c r="F265" s="191"/>
      <c r="G265" s="252"/>
      <c r="H265" s="252"/>
      <c r="I265" s="4"/>
      <c r="J265" s="5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5"/>
      <c r="W265" s="5"/>
      <c r="X265" s="5"/>
      <c r="Y265" s="5"/>
      <c r="Z265" s="5"/>
      <c r="AA265" s="5"/>
      <c r="AB265" s="5"/>
      <c r="AC265" s="5"/>
      <c r="AD265" s="4"/>
      <c r="AE265" s="4"/>
      <c r="AF265" s="4"/>
    </row>
    <row r="266" spans="1:32" ht="18" x14ac:dyDescent="0.8">
      <c r="A266" s="252"/>
      <c r="B266" s="253"/>
      <c r="C266" s="258"/>
      <c r="D266" s="273" t="s">
        <v>474</v>
      </c>
      <c r="E266" s="273"/>
      <c r="F266" s="191"/>
      <c r="G266" s="252"/>
      <c r="H266" s="252"/>
      <c r="I266" s="4"/>
      <c r="J266" s="5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5"/>
      <c r="W266" s="5"/>
      <c r="X266" s="5"/>
      <c r="Y266" s="5"/>
      <c r="Z266" s="5"/>
      <c r="AA266" s="5"/>
      <c r="AB266" s="5"/>
      <c r="AC266" s="5"/>
      <c r="AD266" s="4"/>
      <c r="AE266" s="4"/>
      <c r="AF266" s="4"/>
    </row>
    <row r="267" spans="1:32" ht="18" x14ac:dyDescent="0.8">
      <c r="A267" s="252"/>
      <c r="B267" s="253"/>
      <c r="C267" s="258"/>
      <c r="D267" s="263" t="s">
        <v>146</v>
      </c>
      <c r="E267" s="4"/>
      <c r="F267" s="348">
        <v>10000</v>
      </c>
      <c r="G267" s="252"/>
      <c r="H267" s="252"/>
      <c r="I267" s="4"/>
      <c r="J267" s="5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5"/>
      <c r="W267" s="5"/>
      <c r="X267" s="5"/>
      <c r="Y267" s="5"/>
      <c r="Z267" s="5"/>
      <c r="AA267" s="5"/>
      <c r="AB267" s="5"/>
      <c r="AC267" s="5"/>
      <c r="AD267" s="4"/>
      <c r="AE267" s="4"/>
      <c r="AF267" s="4"/>
    </row>
    <row r="268" spans="1:32" ht="18" x14ac:dyDescent="0.8">
      <c r="A268" s="252"/>
      <c r="B268" s="253"/>
      <c r="C268" s="258"/>
      <c r="D268" s="263" t="s">
        <v>383</v>
      </c>
      <c r="E268" s="4"/>
      <c r="F268" s="348">
        <v>7000</v>
      </c>
      <c r="G268" s="252"/>
      <c r="H268" s="252"/>
      <c r="I268" s="4"/>
      <c r="J268" s="5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5"/>
      <c r="W268" s="5"/>
      <c r="X268" s="5"/>
      <c r="Y268" s="5"/>
      <c r="Z268" s="5"/>
      <c r="AA268" s="5"/>
      <c r="AB268" s="5"/>
      <c r="AC268" s="5"/>
      <c r="AD268" s="4"/>
      <c r="AE268" s="4"/>
      <c r="AF268" s="4"/>
    </row>
    <row r="269" spans="1:32" ht="18" x14ac:dyDescent="0.8">
      <c r="A269" s="252"/>
      <c r="B269" s="253"/>
      <c r="C269" s="258"/>
      <c r="D269" s="263" t="s">
        <v>416</v>
      </c>
      <c r="E269" s="4"/>
      <c r="F269" s="348">
        <f>SUM(F267:F268)</f>
        <v>17000</v>
      </c>
      <c r="G269" s="252"/>
      <c r="H269" s="252"/>
      <c r="I269" s="4"/>
      <c r="J269" s="5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5"/>
      <c r="W269" s="5"/>
      <c r="X269" s="5"/>
      <c r="Y269" s="5"/>
      <c r="Z269" s="5"/>
      <c r="AA269" s="5"/>
      <c r="AB269" s="5"/>
      <c r="AC269" s="5"/>
      <c r="AD269" s="4"/>
      <c r="AE269" s="4"/>
      <c r="AF269" s="4"/>
    </row>
    <row r="270" spans="1:32" ht="18" x14ac:dyDescent="0.8">
      <c r="A270" s="252"/>
      <c r="B270" s="253"/>
      <c r="C270" s="258"/>
      <c r="D270" s="263"/>
      <c r="E270" s="263"/>
      <c r="F270" s="349">
        <v>34000</v>
      </c>
      <c r="G270" s="252"/>
      <c r="H270" s="252"/>
      <c r="I270" s="4"/>
      <c r="J270" s="5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5"/>
      <c r="W270" s="5"/>
      <c r="X270" s="5"/>
      <c r="Y270" s="5"/>
      <c r="Z270" s="5"/>
      <c r="AA270" s="5"/>
      <c r="AB270" s="5"/>
      <c r="AC270" s="5"/>
      <c r="AD270" s="4"/>
      <c r="AE270" s="4"/>
      <c r="AF270" s="4"/>
    </row>
    <row r="271" spans="1:32" ht="18" x14ac:dyDescent="0.8">
      <c r="A271" s="262"/>
      <c r="B271" s="253"/>
      <c r="C271" s="271"/>
      <c r="D271" s="263"/>
      <c r="E271" s="263"/>
      <c r="F271" s="349"/>
      <c r="G271" s="252"/>
      <c r="H271" s="252"/>
      <c r="I271" s="4"/>
      <c r="J271" s="5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5"/>
      <c r="W271" s="5"/>
      <c r="X271" s="5"/>
      <c r="Y271" s="5"/>
      <c r="Z271" s="5"/>
      <c r="AA271" s="5"/>
      <c r="AB271" s="5"/>
      <c r="AC271" s="5"/>
      <c r="AD271" s="4"/>
      <c r="AE271" s="4"/>
      <c r="AF271" s="4"/>
    </row>
    <row r="272" spans="1:32" ht="18" x14ac:dyDescent="0.8">
      <c r="A272" s="4"/>
      <c r="B272" s="253"/>
      <c r="C272" s="240"/>
      <c r="D272" s="263"/>
      <c r="E272" s="263"/>
      <c r="F272" s="349">
        <f>SUM(F270:F271)</f>
        <v>34000</v>
      </c>
      <c r="G272" s="252"/>
      <c r="H272" s="350"/>
      <c r="I272" s="4"/>
      <c r="J272" s="5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5"/>
      <c r="W272" s="5"/>
      <c r="X272" s="5"/>
      <c r="Y272" s="5"/>
      <c r="Z272" s="5"/>
      <c r="AA272" s="5"/>
      <c r="AB272" s="5"/>
      <c r="AC272" s="5"/>
      <c r="AD272" s="4"/>
      <c r="AE272" s="4"/>
      <c r="AF272" s="4"/>
    </row>
    <row r="273" spans="1:32" ht="18" x14ac:dyDescent="0.8">
      <c r="A273" s="255"/>
      <c r="B273" s="253"/>
      <c r="C273" s="256"/>
      <c r="D273" s="4" t="s">
        <v>475</v>
      </c>
      <c r="E273" s="4"/>
      <c r="F273" s="303">
        <v>0.45600000000000002</v>
      </c>
      <c r="G273" s="252"/>
      <c r="H273" s="252"/>
      <c r="I273" s="4"/>
      <c r="J273" s="5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5"/>
      <c r="W273" s="5"/>
      <c r="X273" s="5"/>
      <c r="Y273" s="5"/>
      <c r="Z273" s="5"/>
      <c r="AA273" s="5"/>
      <c r="AB273" s="5"/>
      <c r="AC273" s="5"/>
      <c r="AD273" s="4"/>
      <c r="AE273" s="4"/>
      <c r="AF273" s="4"/>
    </row>
    <row r="274" spans="1:32" ht="18" x14ac:dyDescent="0.8">
      <c r="A274" s="252"/>
      <c r="B274" s="253"/>
      <c r="C274" s="258"/>
      <c r="D274" s="4"/>
      <c r="E274" s="4"/>
      <c r="F274" s="351">
        <f>SUM(F272:F273)</f>
        <v>34000.455999999998</v>
      </c>
      <c r="G274" s="252"/>
      <c r="H274" s="252"/>
      <c r="I274" s="4"/>
      <c r="J274" s="5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5"/>
      <c r="W274" s="5"/>
      <c r="X274" s="5"/>
      <c r="Y274" s="5"/>
      <c r="Z274" s="5"/>
      <c r="AA274" s="5"/>
      <c r="AB274" s="5"/>
      <c r="AC274" s="5"/>
      <c r="AD274" s="4"/>
      <c r="AE274" s="4"/>
      <c r="AF274" s="4"/>
    </row>
    <row r="275" spans="1:32" ht="18" x14ac:dyDescent="0.8">
      <c r="A275" s="252"/>
      <c r="B275" s="253"/>
      <c r="C275" s="258"/>
      <c r="D275" s="4"/>
      <c r="E275" s="4"/>
      <c r="F275" s="349"/>
      <c r="G275" s="350"/>
      <c r="H275" s="252"/>
      <c r="I275" s="4"/>
      <c r="J275" s="5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5"/>
      <c r="W275" s="5"/>
      <c r="X275" s="5"/>
      <c r="Y275" s="5"/>
      <c r="Z275" s="5"/>
      <c r="AA275" s="5"/>
      <c r="AB275" s="5"/>
      <c r="AC275" s="5"/>
      <c r="AD275" s="4"/>
      <c r="AE275" s="4"/>
      <c r="AF275" s="4"/>
    </row>
    <row r="276" spans="1:32" ht="18" x14ac:dyDescent="0.8">
      <c r="A276" s="252"/>
      <c r="B276" s="253"/>
      <c r="C276" s="258"/>
      <c r="D276" s="4"/>
      <c r="E276" s="4"/>
      <c r="F276" s="191"/>
      <c r="G276" s="252"/>
      <c r="H276" s="252"/>
      <c r="I276" s="4"/>
      <c r="J276" s="5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5"/>
      <c r="W276" s="5"/>
      <c r="X276" s="5"/>
      <c r="Y276" s="5"/>
      <c r="Z276" s="5"/>
      <c r="AA276" s="5"/>
      <c r="AB276" s="5"/>
      <c r="AC276" s="5"/>
      <c r="AD276" s="4"/>
      <c r="AE276" s="4"/>
      <c r="AF276" s="4"/>
    </row>
    <row r="277" spans="1:32" ht="18" x14ac:dyDescent="0.8">
      <c r="A277" s="252"/>
      <c r="B277" s="217" t="s">
        <v>476</v>
      </c>
      <c r="C277" s="271" t="s">
        <v>476</v>
      </c>
      <c r="D277" s="4" t="s">
        <v>477</v>
      </c>
      <c r="E277" s="4"/>
      <c r="F277" s="191"/>
      <c r="G277" s="252"/>
      <c r="H277" s="252"/>
      <c r="I277" s="4"/>
      <c r="J277" s="5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5"/>
      <c r="W277" s="5"/>
      <c r="X277" s="5"/>
      <c r="Y277" s="5"/>
      <c r="Z277" s="5"/>
      <c r="AA277" s="5"/>
      <c r="AB277" s="5"/>
      <c r="AC277" s="5"/>
      <c r="AD277" s="4"/>
      <c r="AE277" s="4"/>
      <c r="AF277" s="4"/>
    </row>
    <row r="278" spans="1:32" ht="18" x14ac:dyDescent="0.8">
      <c r="A278" s="252"/>
      <c r="B278" s="253"/>
      <c r="C278" s="258"/>
      <c r="D278" s="4"/>
      <c r="E278" s="4"/>
      <c r="F278" s="191"/>
      <c r="G278" s="252"/>
      <c r="H278" s="252"/>
      <c r="I278" s="4"/>
      <c r="J278" s="5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5"/>
      <c r="W278" s="5"/>
      <c r="X278" s="5"/>
      <c r="Y278" s="5"/>
      <c r="Z278" s="5"/>
      <c r="AA278" s="5"/>
      <c r="AB278" s="5"/>
      <c r="AC278" s="5"/>
      <c r="AD278" s="4"/>
      <c r="AE278" s="4"/>
      <c r="AF278" s="4"/>
    </row>
    <row r="279" spans="1:32" ht="18" x14ac:dyDescent="0.8">
      <c r="A279" s="262"/>
      <c r="B279" s="217"/>
      <c r="C279" s="271"/>
      <c r="D279" s="272"/>
      <c r="E279" s="272"/>
      <c r="F279" s="241"/>
      <c r="G279" s="262"/>
      <c r="H279" s="252"/>
      <c r="I279" s="4"/>
      <c r="J279" s="5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5"/>
      <c r="W279" s="5"/>
      <c r="X279" s="5"/>
      <c r="Y279" s="5"/>
      <c r="Z279" s="5"/>
      <c r="AA279" s="5"/>
      <c r="AB279" s="5"/>
      <c r="AC279" s="5"/>
      <c r="AD279" s="4"/>
      <c r="AE279" s="4"/>
      <c r="AF279" s="4"/>
    </row>
    <row r="280" spans="1:32" ht="18" x14ac:dyDescent="0.8">
      <c r="A280" s="252"/>
      <c r="B280" s="253"/>
      <c r="C280" s="258"/>
      <c r="D280" s="4"/>
      <c r="E280" s="4"/>
      <c r="F280" s="191"/>
      <c r="G280" s="252"/>
      <c r="H280" s="252"/>
      <c r="I280" s="4"/>
      <c r="J280" s="5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5"/>
      <c r="W280" s="5"/>
      <c r="X280" s="5"/>
      <c r="Y280" s="5"/>
      <c r="Z280" s="5"/>
      <c r="AA280" s="5"/>
      <c r="AB280" s="5"/>
      <c r="AC280" s="5"/>
      <c r="AD280" s="4"/>
      <c r="AE280" s="4"/>
      <c r="AF280" s="4"/>
    </row>
    <row r="281" spans="1:32" ht="18" x14ac:dyDescent="0.8">
      <c r="A281" s="252"/>
      <c r="B281" s="253"/>
      <c r="C281" s="258"/>
      <c r="D281" s="26" t="s">
        <v>478</v>
      </c>
      <c r="E281" s="26"/>
      <c r="F281" s="191"/>
      <c r="G281" s="252"/>
      <c r="H281" s="252"/>
      <c r="I281" s="4"/>
      <c r="J281" s="5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5"/>
      <c r="W281" s="5"/>
      <c r="X281" s="5"/>
      <c r="Y281" s="5"/>
      <c r="Z281" s="5"/>
      <c r="AA281" s="5"/>
      <c r="AB281" s="5"/>
      <c r="AC281" s="5"/>
      <c r="AD281" s="4"/>
      <c r="AE281" s="4"/>
      <c r="AF281" s="4"/>
    </row>
    <row r="282" spans="1:32" ht="18" x14ac:dyDescent="0.8">
      <c r="A282" s="252"/>
      <c r="B282" s="253"/>
      <c r="C282" s="258"/>
      <c r="D282" s="4"/>
      <c r="E282" s="4"/>
      <c r="F282" s="191"/>
      <c r="G282" s="252"/>
      <c r="H282" s="252"/>
      <c r="I282" s="4"/>
      <c r="J282" s="5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5"/>
      <c r="W282" s="5"/>
      <c r="X282" s="5"/>
      <c r="Y282" s="5"/>
      <c r="Z282" s="5"/>
      <c r="AA282" s="5"/>
      <c r="AB282" s="5"/>
      <c r="AC282" s="5"/>
      <c r="AD282" s="4"/>
      <c r="AE282" s="4"/>
      <c r="AF282" s="4"/>
    </row>
    <row r="283" spans="1:32" ht="18" x14ac:dyDescent="0.8">
      <c r="A283" s="252"/>
      <c r="B283" s="253"/>
      <c r="C283" s="258"/>
      <c r="D283" s="263" t="s">
        <v>479</v>
      </c>
      <c r="E283" s="263"/>
      <c r="F283" s="348">
        <v>20</v>
      </c>
      <c r="G283" s="252"/>
      <c r="H283" s="252"/>
      <c r="I283" s="4"/>
      <c r="J283" s="5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5"/>
      <c r="W283" s="5"/>
      <c r="X283" s="5"/>
      <c r="Y283" s="5"/>
      <c r="Z283" s="5"/>
      <c r="AA283" s="5"/>
      <c r="AB283" s="5"/>
      <c r="AC283" s="5"/>
      <c r="AD283" s="4"/>
      <c r="AE283" s="4"/>
      <c r="AF283" s="4"/>
    </row>
    <row r="284" spans="1:32" ht="18" x14ac:dyDescent="0.8">
      <c r="A284" s="252"/>
      <c r="B284" s="253"/>
      <c r="C284" s="258"/>
      <c r="D284" s="263" t="s">
        <v>383</v>
      </c>
      <c r="E284" s="263"/>
      <c r="F284" s="191">
        <v>0.114</v>
      </c>
      <c r="G284" s="252"/>
      <c r="H284" s="252"/>
      <c r="I284" s="4"/>
      <c r="J284" s="5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5"/>
      <c r="W284" s="5"/>
      <c r="X284" s="5"/>
      <c r="Y284" s="5"/>
      <c r="Z284" s="5"/>
      <c r="AA284" s="5"/>
      <c r="AB284" s="5"/>
      <c r="AC284" s="5"/>
      <c r="AD284" s="4"/>
      <c r="AE284" s="4"/>
      <c r="AF284" s="4"/>
    </row>
    <row r="285" spans="1:32" ht="18" x14ac:dyDescent="0.8">
      <c r="A285" s="252"/>
      <c r="B285" s="253"/>
      <c r="C285" s="258"/>
      <c r="D285" s="263" t="s">
        <v>480</v>
      </c>
      <c r="E285" s="263"/>
      <c r="F285" s="241">
        <v>0.38</v>
      </c>
      <c r="G285" s="252"/>
      <c r="H285" s="252"/>
      <c r="I285" s="4"/>
      <c r="J285" s="5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5"/>
      <c r="W285" s="5"/>
      <c r="X285" s="5"/>
      <c r="Y285" s="5"/>
      <c r="Z285" s="5"/>
      <c r="AA285" s="5"/>
      <c r="AB285" s="5"/>
      <c r="AC285" s="5"/>
      <c r="AD285" s="4"/>
      <c r="AE285" s="4"/>
      <c r="AF285" s="4"/>
    </row>
    <row r="286" spans="1:32" ht="18" x14ac:dyDescent="0.8">
      <c r="A286" s="252"/>
      <c r="B286" s="253"/>
      <c r="C286" s="258"/>
      <c r="D286" s="263" t="s">
        <v>416</v>
      </c>
      <c r="E286" s="263"/>
      <c r="F286" s="191">
        <f>SUM(F284:F285)</f>
        <v>0.49399999999999999</v>
      </c>
      <c r="G286" s="252"/>
      <c r="H286" s="252"/>
      <c r="I286" s="4"/>
      <c r="J286" s="5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5"/>
      <c r="W286" s="5"/>
      <c r="X286" s="5"/>
      <c r="Y286" s="5"/>
      <c r="Z286" s="5"/>
      <c r="AA286" s="5"/>
      <c r="AB286" s="5"/>
      <c r="AC286" s="5"/>
      <c r="AD286" s="4"/>
      <c r="AE286" s="4"/>
      <c r="AF286" s="4"/>
    </row>
    <row r="287" spans="1:32" ht="18" x14ac:dyDescent="0.8">
      <c r="A287" s="252"/>
      <c r="B287" s="253"/>
      <c r="C287" s="258"/>
      <c r="D287" s="4"/>
      <c r="E287" s="4"/>
      <c r="F287" s="191">
        <f>F286*2</f>
        <v>0.98799999999999999</v>
      </c>
      <c r="G287" s="252"/>
      <c r="H287" s="252"/>
      <c r="I287" s="4"/>
      <c r="J287" s="5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5"/>
      <c r="W287" s="5"/>
      <c r="X287" s="5"/>
      <c r="Y287" s="5"/>
      <c r="Z287" s="5"/>
      <c r="AA287" s="5"/>
      <c r="AB287" s="5"/>
      <c r="AC287" s="5"/>
      <c r="AD287" s="4"/>
      <c r="AE287" s="4"/>
      <c r="AF287" s="4"/>
    </row>
    <row r="288" spans="1:32" ht="18" x14ac:dyDescent="0.8">
      <c r="A288" s="252"/>
      <c r="B288" s="253"/>
      <c r="C288" s="258"/>
      <c r="D288" s="4"/>
      <c r="E288" s="4"/>
      <c r="F288" s="191"/>
      <c r="G288" s="252"/>
      <c r="H288" s="252"/>
      <c r="I288" s="4"/>
      <c r="J288" s="5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5"/>
      <c r="W288" s="5"/>
      <c r="X288" s="5"/>
      <c r="Y288" s="5"/>
      <c r="Z288" s="5"/>
      <c r="AA288" s="5"/>
      <c r="AB288" s="5"/>
      <c r="AC288" s="5"/>
      <c r="AD288" s="4"/>
      <c r="AE288" s="4"/>
      <c r="AF288" s="4"/>
    </row>
    <row r="289" spans="1:32" ht="18" x14ac:dyDescent="0.8">
      <c r="A289" s="252"/>
      <c r="B289" s="253"/>
      <c r="C289" s="258"/>
      <c r="D289" s="4"/>
      <c r="E289" s="4"/>
      <c r="F289" s="191"/>
      <c r="G289" s="252"/>
      <c r="H289" s="252"/>
      <c r="I289" s="4"/>
      <c r="J289" s="5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5"/>
      <c r="W289" s="5"/>
      <c r="X289" s="5"/>
      <c r="Y289" s="5"/>
      <c r="Z289" s="5"/>
      <c r="AA289" s="5"/>
      <c r="AB289" s="5"/>
      <c r="AC289" s="5"/>
      <c r="AD289" s="4"/>
      <c r="AE289" s="4"/>
      <c r="AF289" s="4"/>
    </row>
    <row r="290" spans="1:32" ht="18" x14ac:dyDescent="0.8">
      <c r="A290" s="252"/>
      <c r="B290" s="253">
        <v>0.98799999999999999</v>
      </c>
      <c r="C290" s="258"/>
      <c r="D290" s="4" t="s">
        <v>481</v>
      </c>
      <c r="E290" s="4"/>
      <c r="F290" s="191"/>
      <c r="G290" s="252"/>
      <c r="H290" s="252"/>
      <c r="I290" s="4"/>
      <c r="J290" s="5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5"/>
      <c r="W290" s="5"/>
      <c r="X290" s="5"/>
      <c r="Y290" s="5"/>
      <c r="Z290" s="5"/>
      <c r="AA290" s="5"/>
      <c r="AB290" s="5"/>
      <c r="AC290" s="5"/>
      <c r="AD290" s="4"/>
      <c r="AE290" s="4"/>
      <c r="AF290" s="4"/>
    </row>
    <row r="291" spans="1:32" ht="18" x14ac:dyDescent="0.8">
      <c r="A291" s="262"/>
      <c r="B291" s="217">
        <v>0.04</v>
      </c>
      <c r="C291" s="271"/>
      <c r="D291" s="4"/>
      <c r="E291" s="4"/>
      <c r="F291" s="191"/>
      <c r="G291" s="252"/>
      <c r="H291" s="252"/>
      <c r="I291" s="4"/>
      <c r="J291" s="5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5"/>
      <c r="W291" s="5"/>
      <c r="X291" s="5"/>
      <c r="Y291" s="5"/>
      <c r="Z291" s="5"/>
      <c r="AA291" s="5"/>
      <c r="AB291" s="5"/>
      <c r="AC291" s="5"/>
      <c r="AD291" s="4"/>
      <c r="AE291" s="4"/>
      <c r="AF291" s="4"/>
    </row>
    <row r="292" spans="1:32" ht="18" x14ac:dyDescent="0.8">
      <c r="A292" s="255"/>
      <c r="B292" s="253"/>
      <c r="C292" s="256">
        <f>B290*B291</f>
        <v>3.952E-2</v>
      </c>
      <c r="D292" s="4"/>
      <c r="E292" s="4"/>
      <c r="F292" s="191"/>
      <c r="G292" s="252"/>
      <c r="H292" s="252"/>
      <c r="I292" s="4"/>
      <c r="J292" s="5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5"/>
      <c r="W292" s="5"/>
      <c r="X292" s="5"/>
      <c r="Y292" s="5"/>
      <c r="Z292" s="5"/>
      <c r="AA292" s="5"/>
      <c r="AB292" s="5"/>
      <c r="AC292" s="5"/>
      <c r="AD292" s="4"/>
      <c r="AE292" s="4"/>
      <c r="AF292" s="4"/>
    </row>
    <row r="293" spans="1:32" ht="18" x14ac:dyDescent="0.8">
      <c r="A293" s="262"/>
      <c r="B293" s="217"/>
      <c r="C293" s="271"/>
      <c r="D293" s="272"/>
      <c r="E293" s="272"/>
      <c r="F293" s="241"/>
      <c r="G293" s="262"/>
      <c r="H293" s="252"/>
      <c r="I293" s="4"/>
      <c r="J293" s="5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5"/>
      <c r="W293" s="5"/>
      <c r="X293" s="5"/>
      <c r="Y293" s="5"/>
      <c r="Z293" s="5"/>
      <c r="AA293" s="5"/>
      <c r="AB293" s="5"/>
      <c r="AC293" s="5"/>
      <c r="AD293" s="4"/>
      <c r="AE293" s="4"/>
      <c r="AF293" s="4"/>
    </row>
    <row r="294" spans="1:32" ht="18" x14ac:dyDescent="0.8">
      <c r="A294" s="252"/>
      <c r="B294" s="253"/>
      <c r="C294" s="258"/>
      <c r="D294" s="4"/>
      <c r="E294" s="4"/>
      <c r="F294" s="191"/>
      <c r="G294" s="252"/>
      <c r="H294" s="252"/>
      <c r="I294" s="4"/>
      <c r="J294" s="5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5"/>
      <c r="W294" s="5"/>
      <c r="X294" s="5"/>
      <c r="Y294" s="5"/>
      <c r="Z294" s="5"/>
      <c r="AA294" s="5"/>
      <c r="AB294" s="5"/>
      <c r="AC294" s="5"/>
      <c r="AD294" s="4"/>
      <c r="AE294" s="4"/>
      <c r="AF294" s="4"/>
    </row>
    <row r="295" spans="1:32" ht="18" x14ac:dyDescent="0.8">
      <c r="A295" s="252"/>
      <c r="B295" s="253"/>
      <c r="C295" s="258"/>
      <c r="D295" s="273" t="s">
        <v>482</v>
      </c>
      <c r="E295" s="273"/>
      <c r="F295" s="191"/>
      <c r="G295" s="252"/>
      <c r="H295" s="252"/>
      <c r="I295" s="4"/>
      <c r="J295" s="5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5"/>
      <c r="W295" s="5"/>
      <c r="X295" s="5"/>
      <c r="Y295" s="5"/>
      <c r="Z295" s="5"/>
      <c r="AA295" s="5"/>
      <c r="AB295" s="5"/>
      <c r="AC295" s="5"/>
      <c r="AD295" s="4"/>
      <c r="AE295" s="4"/>
      <c r="AF295" s="4"/>
    </row>
    <row r="296" spans="1:32" ht="18" x14ac:dyDescent="0.8">
      <c r="A296" s="252"/>
      <c r="B296" s="253"/>
      <c r="C296" s="258"/>
      <c r="D296" s="4"/>
      <c r="E296" s="4"/>
      <c r="F296" s="191"/>
      <c r="G296" s="252"/>
      <c r="H296" s="252"/>
      <c r="I296" s="4"/>
      <c r="J296" s="5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5"/>
      <c r="W296" s="5"/>
      <c r="X296" s="5"/>
      <c r="Y296" s="5"/>
      <c r="Z296" s="5"/>
      <c r="AA296" s="5"/>
      <c r="AB296" s="5"/>
      <c r="AC296" s="5"/>
      <c r="AD296" s="4"/>
      <c r="AE296" s="4"/>
      <c r="AF296" s="4"/>
    </row>
    <row r="297" spans="1:32" ht="18" x14ac:dyDescent="0.8">
      <c r="A297" s="252"/>
      <c r="B297" s="253"/>
      <c r="C297" s="258"/>
      <c r="D297" s="263" t="s">
        <v>483</v>
      </c>
      <c r="E297" s="263"/>
      <c r="F297" s="349">
        <v>20000</v>
      </c>
      <c r="G297" s="252"/>
      <c r="H297" s="252"/>
      <c r="I297" s="4"/>
      <c r="J297" s="5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5"/>
      <c r="W297" s="5"/>
      <c r="X297" s="5"/>
      <c r="Y297" s="5"/>
      <c r="Z297" s="5"/>
      <c r="AA297" s="5"/>
      <c r="AB297" s="5"/>
      <c r="AC297" s="5"/>
      <c r="AD297" s="4"/>
      <c r="AE297" s="4"/>
      <c r="AF297" s="4"/>
    </row>
    <row r="298" spans="1:32" ht="18" x14ac:dyDescent="0.8">
      <c r="A298" s="252"/>
      <c r="B298" s="253"/>
      <c r="C298" s="258"/>
      <c r="D298" s="263" t="s">
        <v>484</v>
      </c>
      <c r="E298" s="263"/>
      <c r="F298" s="352">
        <f>F297/800</f>
        <v>25</v>
      </c>
      <c r="G298" s="252"/>
      <c r="H298" s="252"/>
      <c r="I298" s="4"/>
      <c r="J298" s="5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5"/>
      <c r="W298" s="5"/>
      <c r="X298" s="5"/>
      <c r="Y298" s="5"/>
      <c r="Z298" s="5"/>
      <c r="AA298" s="5"/>
      <c r="AB298" s="5"/>
      <c r="AC298" s="5"/>
      <c r="AD298" s="4"/>
      <c r="AE298" s="4"/>
      <c r="AF298" s="4"/>
    </row>
    <row r="299" spans="1:32" ht="18" x14ac:dyDescent="0.8">
      <c r="A299" s="252"/>
      <c r="B299" s="253"/>
      <c r="C299" s="258"/>
      <c r="D299" s="4"/>
      <c r="E299" s="4"/>
      <c r="F299" s="352">
        <f>F298+1</f>
        <v>26</v>
      </c>
      <c r="G299" s="252"/>
      <c r="H299" s="252"/>
      <c r="I299" s="4"/>
      <c r="J299" s="5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5"/>
      <c r="W299" s="5"/>
      <c r="X299" s="5"/>
      <c r="Y299" s="5"/>
      <c r="Z299" s="5"/>
      <c r="AA299" s="5"/>
      <c r="AB299" s="5"/>
      <c r="AC299" s="5"/>
      <c r="AD299" s="4"/>
      <c r="AE299" s="4"/>
      <c r="AF299" s="4"/>
    </row>
    <row r="300" spans="1:32" ht="18" x14ac:dyDescent="0.8">
      <c r="A300" s="252"/>
      <c r="B300" s="253"/>
      <c r="C300" s="258"/>
      <c r="D300" s="4"/>
      <c r="E300" s="4"/>
      <c r="F300" s="191"/>
      <c r="G300" s="252"/>
      <c r="H300" s="252"/>
      <c r="I300" s="4"/>
      <c r="J300" s="5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5"/>
      <c r="W300" s="5"/>
      <c r="X300" s="5"/>
      <c r="Y300" s="5"/>
      <c r="Z300" s="5"/>
      <c r="AA300" s="5"/>
      <c r="AB300" s="5"/>
      <c r="AC300" s="5"/>
      <c r="AD300" s="4"/>
      <c r="AE300" s="4"/>
      <c r="AF300" s="4"/>
    </row>
    <row r="301" spans="1:32" ht="18" x14ac:dyDescent="0.8">
      <c r="A301" s="252"/>
      <c r="B301" s="353">
        <f>F299</f>
        <v>26</v>
      </c>
      <c r="C301" s="354">
        <f>F299</f>
        <v>26</v>
      </c>
      <c r="D301" s="4" t="s">
        <v>485</v>
      </c>
      <c r="E301" s="4"/>
      <c r="F301" s="191"/>
      <c r="G301" s="252"/>
      <c r="H301" s="252"/>
      <c r="I301" s="4"/>
      <c r="J301" s="5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5"/>
      <c r="W301" s="5"/>
      <c r="X301" s="5"/>
      <c r="Y301" s="5"/>
      <c r="Z301" s="5"/>
      <c r="AA301" s="5"/>
      <c r="AB301" s="5"/>
      <c r="AC301" s="5"/>
      <c r="AD301" s="4"/>
      <c r="AE301" s="4"/>
      <c r="AF301" s="4"/>
    </row>
    <row r="302" spans="1:32" ht="18" x14ac:dyDescent="0.8">
      <c r="A302" s="262"/>
      <c r="B302" s="217"/>
      <c r="C302" s="355"/>
      <c r="D302" s="272"/>
      <c r="E302" s="272"/>
      <c r="F302" s="241"/>
      <c r="G302" s="262"/>
      <c r="H302" s="252"/>
      <c r="I302" s="4"/>
      <c r="J302" s="5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5"/>
      <c r="W302" s="5"/>
      <c r="X302" s="5"/>
      <c r="Y302" s="5"/>
      <c r="Z302" s="5"/>
      <c r="AA302" s="5"/>
      <c r="AB302" s="5"/>
      <c r="AC302" s="5"/>
      <c r="AD302" s="4"/>
      <c r="AE302" s="4"/>
      <c r="AF302" s="4"/>
    </row>
    <row r="303" spans="1:32" ht="18" x14ac:dyDescent="0.8">
      <c r="A303" s="255"/>
      <c r="B303" s="253"/>
      <c r="C303" s="258"/>
      <c r="D303" s="4"/>
      <c r="E303" s="4"/>
      <c r="F303" s="191"/>
      <c r="G303" s="252"/>
      <c r="H303" s="252"/>
      <c r="I303" s="4"/>
      <c r="J303" s="5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5"/>
      <c r="W303" s="5"/>
      <c r="X303" s="5"/>
      <c r="Y303" s="5"/>
      <c r="Z303" s="5"/>
      <c r="AA303" s="5"/>
      <c r="AB303" s="5"/>
      <c r="AC303" s="5"/>
      <c r="AD303" s="4"/>
      <c r="AE303" s="4"/>
      <c r="AF303" s="4"/>
    </row>
    <row r="304" spans="1:32" ht="13.5" customHeight="1" x14ac:dyDescent="0.8">
      <c r="A304" s="252"/>
      <c r="B304" s="253"/>
      <c r="C304" s="258"/>
      <c r="D304" s="6" t="s">
        <v>486</v>
      </c>
      <c r="E304" s="6"/>
      <c r="F304" s="191"/>
      <c r="G304" s="255"/>
      <c r="H304" s="252"/>
      <c r="I304" s="4"/>
      <c r="J304" s="5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5"/>
      <c r="W304" s="5"/>
      <c r="X304" s="5"/>
      <c r="Y304" s="5"/>
      <c r="Z304" s="5"/>
      <c r="AA304" s="5"/>
      <c r="AB304" s="5"/>
      <c r="AC304" s="5"/>
      <c r="AD304" s="4"/>
      <c r="AE304" s="4"/>
      <c r="AF304" s="4"/>
    </row>
    <row r="305" spans="1:32" ht="13.5" customHeight="1" x14ac:dyDescent="0.8">
      <c r="A305" s="252"/>
      <c r="B305" s="253"/>
      <c r="C305" s="258"/>
      <c r="D305" s="4"/>
      <c r="E305" s="4"/>
      <c r="F305" s="191"/>
      <c r="G305" s="252"/>
      <c r="H305" s="252"/>
      <c r="I305" s="4"/>
      <c r="J305" s="5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5"/>
      <c r="W305" s="5"/>
      <c r="X305" s="5"/>
      <c r="Y305" s="5"/>
      <c r="Z305" s="5"/>
      <c r="AA305" s="5"/>
      <c r="AB305" s="5"/>
      <c r="AC305" s="5"/>
      <c r="AD305" s="4"/>
      <c r="AE305" s="4"/>
      <c r="AF305" s="4"/>
    </row>
    <row r="306" spans="1:32" ht="13.5" customHeight="1" x14ac:dyDescent="0.8">
      <c r="A306" s="252"/>
      <c r="B306" s="253"/>
      <c r="C306" s="258"/>
      <c r="D306" s="4" t="s">
        <v>487</v>
      </c>
      <c r="E306" s="4"/>
      <c r="F306" s="191"/>
      <c r="G306" s="252"/>
      <c r="H306" s="252"/>
      <c r="I306" s="4"/>
      <c r="J306" s="5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5"/>
      <c r="W306" s="5"/>
      <c r="X306" s="5"/>
      <c r="Y306" s="5"/>
      <c r="Z306" s="5"/>
      <c r="AA306" s="5"/>
      <c r="AB306" s="5"/>
      <c r="AC306" s="5"/>
      <c r="AD306" s="4"/>
      <c r="AE306" s="4"/>
      <c r="AF306" s="4"/>
    </row>
    <row r="307" spans="1:32" ht="13.5" customHeight="1" x14ac:dyDescent="0.8">
      <c r="A307" s="252"/>
      <c r="B307" s="253">
        <v>3.5</v>
      </c>
      <c r="C307" s="258"/>
      <c r="D307" s="4"/>
      <c r="E307" s="4"/>
      <c r="F307" s="191"/>
      <c r="G307" s="252"/>
      <c r="H307" s="252"/>
      <c r="I307" s="4"/>
      <c r="J307" s="5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5"/>
      <c r="W307" s="5"/>
      <c r="X307" s="5"/>
      <c r="Y307" s="5"/>
      <c r="Z307" s="5"/>
      <c r="AA307" s="5"/>
      <c r="AB307" s="5"/>
      <c r="AC307" s="5"/>
      <c r="AD307" s="4"/>
      <c r="AE307" s="4"/>
      <c r="AF307" s="4"/>
    </row>
    <row r="308" spans="1:32" ht="13.5" customHeight="1" x14ac:dyDescent="0.8">
      <c r="A308" s="356" t="s">
        <v>416</v>
      </c>
      <c r="B308" s="217">
        <v>2.8</v>
      </c>
      <c r="C308" s="258">
        <f>3.5*2.8</f>
        <v>9.7999999999999989</v>
      </c>
      <c r="D308" s="4"/>
      <c r="E308" s="4"/>
      <c r="F308" s="191"/>
      <c r="G308" s="252"/>
      <c r="H308" s="252"/>
      <c r="I308" s="4"/>
      <c r="J308" s="5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5"/>
      <c r="W308" s="5"/>
      <c r="X308" s="5"/>
      <c r="Y308" s="5"/>
      <c r="Z308" s="5"/>
      <c r="AA308" s="5"/>
      <c r="AB308" s="5"/>
      <c r="AC308" s="5"/>
      <c r="AD308" s="4"/>
      <c r="AE308" s="4"/>
      <c r="AF308" s="4"/>
    </row>
    <row r="309" spans="1:32" ht="13.5" customHeight="1" x14ac:dyDescent="0.8">
      <c r="A309" s="252"/>
      <c r="B309" s="253">
        <v>3.4</v>
      </c>
      <c r="C309" s="258"/>
      <c r="D309" s="4"/>
      <c r="E309" s="4"/>
      <c r="F309" s="191"/>
      <c r="G309" s="252"/>
      <c r="H309" s="252"/>
      <c r="I309" s="4"/>
      <c r="J309" s="5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5"/>
      <c r="W309" s="5"/>
      <c r="X309" s="5"/>
      <c r="Y309" s="5"/>
      <c r="Z309" s="5"/>
      <c r="AA309" s="5"/>
      <c r="AB309" s="5"/>
      <c r="AC309" s="5"/>
      <c r="AD309" s="4"/>
      <c r="AE309" s="4"/>
      <c r="AF309" s="4"/>
    </row>
    <row r="310" spans="1:32" ht="13.5" customHeight="1" x14ac:dyDescent="0.8">
      <c r="A310" s="356" t="s">
        <v>416</v>
      </c>
      <c r="B310" s="217">
        <v>2.8</v>
      </c>
      <c r="C310" s="258">
        <f>3.4*2.8</f>
        <v>9.52</v>
      </c>
      <c r="D310" s="4"/>
      <c r="E310" s="4"/>
      <c r="F310" s="191"/>
      <c r="G310" s="252"/>
      <c r="H310" s="252"/>
      <c r="I310" s="4"/>
      <c r="J310" s="5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5"/>
      <c r="W310" s="5"/>
      <c r="X310" s="5"/>
      <c r="Y310" s="5"/>
      <c r="Z310" s="5"/>
      <c r="AA310" s="5"/>
      <c r="AB310" s="5"/>
      <c r="AC310" s="5"/>
      <c r="AD310" s="4"/>
      <c r="AE310" s="4"/>
      <c r="AF310" s="4"/>
    </row>
    <row r="311" spans="1:32" ht="13.5" customHeight="1" x14ac:dyDescent="0.8">
      <c r="A311" s="252"/>
      <c r="B311" s="253">
        <v>3.4</v>
      </c>
      <c r="C311" s="258"/>
      <c r="D311" s="4"/>
      <c r="E311" s="4"/>
      <c r="F311" s="191"/>
      <c r="G311" s="252"/>
      <c r="H311" s="252"/>
      <c r="I311" s="4"/>
      <c r="J311" s="5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5"/>
      <c r="W311" s="5"/>
      <c r="X311" s="5"/>
      <c r="Y311" s="5"/>
      <c r="Z311" s="5"/>
      <c r="AA311" s="5"/>
      <c r="AB311" s="5"/>
      <c r="AC311" s="5"/>
      <c r="AD311" s="4"/>
      <c r="AE311" s="4"/>
      <c r="AF311" s="4"/>
    </row>
    <row r="312" spans="1:32" ht="15.65" customHeight="1" x14ac:dyDescent="0.8">
      <c r="A312" s="356" t="s">
        <v>416</v>
      </c>
      <c r="B312" s="217">
        <v>2.8</v>
      </c>
      <c r="C312" s="258">
        <f>3.4*2.8</f>
        <v>9.52</v>
      </c>
      <c r="D312" s="263"/>
      <c r="E312" s="263"/>
      <c r="F312" s="191"/>
      <c r="G312" s="252"/>
      <c r="H312" s="252"/>
      <c r="I312" s="4"/>
      <c r="J312" s="5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5"/>
      <c r="W312" s="5"/>
      <c r="X312" s="5"/>
      <c r="Y312" s="5"/>
      <c r="Z312" s="5"/>
      <c r="AA312" s="5"/>
      <c r="AB312" s="5"/>
      <c r="AC312" s="5"/>
      <c r="AD312" s="4"/>
      <c r="AE312" s="4"/>
      <c r="AF312" s="4"/>
    </row>
    <row r="313" spans="1:32" ht="15.65" customHeight="1" x14ac:dyDescent="0.8">
      <c r="A313" s="252"/>
      <c r="B313" s="253">
        <v>3</v>
      </c>
      <c r="C313" s="258"/>
      <c r="D313" s="263"/>
      <c r="E313" s="263"/>
      <c r="F313" s="191"/>
      <c r="G313" s="252"/>
      <c r="H313" s="252"/>
      <c r="I313" s="4"/>
      <c r="J313" s="5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5"/>
      <c r="W313" s="5"/>
      <c r="X313" s="5"/>
      <c r="Y313" s="5"/>
      <c r="Z313" s="5"/>
      <c r="AA313" s="5"/>
      <c r="AB313" s="5"/>
      <c r="AC313" s="5"/>
      <c r="AD313" s="4"/>
      <c r="AE313" s="4"/>
      <c r="AF313" s="4"/>
    </row>
    <row r="314" spans="1:32" ht="15.65" customHeight="1" x14ac:dyDescent="0.8">
      <c r="A314" s="356" t="s">
        <v>416</v>
      </c>
      <c r="B314" s="217">
        <v>2.8</v>
      </c>
      <c r="C314" s="258">
        <f>3*2.8</f>
        <v>8.3999999999999986</v>
      </c>
      <c r="D314" s="263"/>
      <c r="E314" s="263"/>
      <c r="F314" s="191"/>
      <c r="G314" s="252"/>
      <c r="H314" s="252"/>
      <c r="I314" s="4"/>
      <c r="J314" s="5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5"/>
      <c r="W314" s="5"/>
      <c r="X314" s="5"/>
      <c r="Y314" s="5"/>
      <c r="Z314" s="5"/>
      <c r="AA314" s="5"/>
      <c r="AB314" s="5"/>
      <c r="AC314" s="5"/>
      <c r="AD314" s="4"/>
      <c r="AE314" s="4"/>
      <c r="AF314" s="4"/>
    </row>
    <row r="315" spans="1:32" ht="15.65" customHeight="1" x14ac:dyDescent="0.8">
      <c r="A315" s="252"/>
      <c r="B315" s="253">
        <v>4.9000000000000004</v>
      </c>
      <c r="C315" s="258"/>
      <c r="D315" s="263"/>
      <c r="E315" s="263"/>
      <c r="F315" s="191"/>
      <c r="G315" s="252"/>
      <c r="H315" s="252"/>
      <c r="I315" s="4"/>
      <c r="J315" s="5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5"/>
      <c r="W315" s="5"/>
      <c r="X315" s="5"/>
      <c r="Y315" s="5"/>
      <c r="Z315" s="5"/>
      <c r="AA315" s="5"/>
      <c r="AB315" s="5"/>
      <c r="AC315" s="5"/>
      <c r="AD315" s="4"/>
      <c r="AE315" s="4"/>
      <c r="AF315" s="4"/>
    </row>
    <row r="316" spans="1:32" ht="15.65" customHeight="1" x14ac:dyDescent="0.8">
      <c r="A316" s="357" t="s">
        <v>416</v>
      </c>
      <c r="B316" s="217">
        <v>2.8</v>
      </c>
      <c r="C316" s="271">
        <f>4.9*2.8</f>
        <v>13.72</v>
      </c>
      <c r="D316" s="263"/>
      <c r="E316" s="263"/>
      <c r="F316" s="191"/>
      <c r="G316" s="252"/>
      <c r="H316" s="252"/>
      <c r="I316" s="4"/>
      <c r="J316" s="5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5"/>
      <c r="W316" s="5"/>
      <c r="X316" s="5"/>
      <c r="Y316" s="5"/>
      <c r="Z316" s="5"/>
      <c r="AA316" s="5"/>
      <c r="AB316" s="5"/>
      <c r="AC316" s="5"/>
      <c r="AD316" s="4"/>
      <c r="AE316" s="4"/>
      <c r="AF316" s="4"/>
    </row>
    <row r="317" spans="1:32" ht="15.65" customHeight="1" x14ac:dyDescent="0.8">
      <c r="A317" s="255"/>
      <c r="B317" s="253">
        <v>2.5</v>
      </c>
      <c r="C317" s="256"/>
      <c r="D317" s="263"/>
      <c r="E317" s="263"/>
      <c r="F317" s="191"/>
      <c r="G317" s="252"/>
      <c r="H317" s="252"/>
      <c r="I317" s="4"/>
      <c r="J317" s="5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5"/>
      <c r="W317" s="5"/>
      <c r="X317" s="5"/>
      <c r="Y317" s="5"/>
      <c r="Z317" s="5"/>
      <c r="AA317" s="5"/>
      <c r="AB317" s="5"/>
      <c r="AC317" s="5"/>
      <c r="AD317" s="4"/>
      <c r="AE317" s="4"/>
      <c r="AF317" s="4"/>
    </row>
    <row r="318" spans="1:32" ht="15.65" customHeight="1" x14ac:dyDescent="0.8">
      <c r="A318" s="357" t="s">
        <v>416</v>
      </c>
      <c r="B318" s="319">
        <v>2.8</v>
      </c>
      <c r="C318" s="271">
        <f>2.5*2.8</f>
        <v>7</v>
      </c>
      <c r="D318" s="263"/>
      <c r="E318" s="263"/>
      <c r="F318" s="191"/>
      <c r="G318" s="262"/>
      <c r="H318" s="252"/>
      <c r="I318" s="4"/>
      <c r="J318" s="5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5"/>
      <c r="W318" s="5"/>
      <c r="X318" s="5"/>
      <c r="Y318" s="5"/>
      <c r="Z318" s="5"/>
      <c r="AA318" s="5"/>
      <c r="AB318" s="5"/>
      <c r="AC318" s="5"/>
      <c r="AD318" s="4"/>
      <c r="AE318" s="4"/>
      <c r="AF318" s="4"/>
    </row>
    <row r="319" spans="1:32" ht="15.65" customHeight="1" x14ac:dyDescent="0.8">
      <c r="A319" s="255"/>
      <c r="B319" s="253">
        <v>1.1000000000000001</v>
      </c>
      <c r="C319" s="240"/>
      <c r="D319" s="263"/>
      <c r="E319" s="263"/>
      <c r="F319" s="191"/>
      <c r="G319" s="252"/>
      <c r="H319" s="252"/>
      <c r="I319" s="4"/>
      <c r="J319" s="5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5"/>
      <c r="W319" s="5"/>
      <c r="X319" s="5"/>
      <c r="Y319" s="5"/>
      <c r="Z319" s="5"/>
      <c r="AA319" s="5"/>
      <c r="AB319" s="5"/>
      <c r="AC319" s="5"/>
      <c r="AD319" s="4"/>
      <c r="AE319" s="4"/>
      <c r="AF319" s="4"/>
    </row>
    <row r="320" spans="1:32" ht="15.65" customHeight="1" x14ac:dyDescent="0.8">
      <c r="A320" s="356" t="s">
        <v>416</v>
      </c>
      <c r="B320" s="217">
        <v>2.8</v>
      </c>
      <c r="C320" s="240">
        <f>1.1*2.8</f>
        <v>3.08</v>
      </c>
      <c r="D320" s="263"/>
      <c r="E320" s="263"/>
      <c r="F320" s="191"/>
      <c r="G320" s="252"/>
      <c r="H320" s="252"/>
      <c r="I320" s="4"/>
      <c r="J320" s="5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5"/>
      <c r="W320" s="5"/>
      <c r="X320" s="5"/>
      <c r="Y320" s="5"/>
      <c r="Z320" s="5"/>
      <c r="AA320" s="5"/>
      <c r="AB320" s="5"/>
      <c r="AC320" s="5"/>
      <c r="AD320" s="4"/>
      <c r="AE320" s="4"/>
      <c r="AF320" s="4"/>
    </row>
    <row r="321" spans="1:32" ht="15.65" customHeight="1" x14ac:dyDescent="0.8">
      <c r="A321" s="252"/>
      <c r="B321" s="253">
        <v>2.8</v>
      </c>
      <c r="C321" s="256"/>
      <c r="D321" s="263"/>
      <c r="E321" s="263"/>
      <c r="F321" s="191"/>
      <c r="G321" s="252"/>
      <c r="H321" s="252"/>
      <c r="I321" s="4"/>
      <c r="J321" s="5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5"/>
      <c r="W321" s="5"/>
      <c r="X321" s="5"/>
      <c r="Y321" s="5"/>
      <c r="Z321" s="5"/>
      <c r="AA321" s="5"/>
      <c r="AB321" s="5"/>
      <c r="AC321" s="5"/>
      <c r="AD321" s="4"/>
      <c r="AE321" s="4"/>
      <c r="AF321" s="4"/>
    </row>
    <row r="322" spans="1:32" ht="13.5" customHeight="1" x14ac:dyDescent="0.8">
      <c r="A322" s="356" t="s">
        <v>416</v>
      </c>
      <c r="B322" s="217">
        <v>2.8</v>
      </c>
      <c r="C322" s="258">
        <f>2.8*2.8</f>
        <v>7.839999999999999</v>
      </c>
      <c r="D322" s="263"/>
      <c r="E322" s="263"/>
      <c r="F322" s="191"/>
      <c r="G322" s="252"/>
      <c r="H322" s="252"/>
      <c r="I322" s="4"/>
      <c r="J322" s="5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5"/>
      <c r="W322" s="5"/>
      <c r="X322" s="5"/>
      <c r="Y322" s="5"/>
      <c r="Z322" s="5"/>
      <c r="AA322" s="5"/>
      <c r="AB322" s="5"/>
      <c r="AC322" s="5"/>
      <c r="AD322" s="4"/>
      <c r="AE322" s="4"/>
      <c r="AF322" s="4"/>
    </row>
    <row r="323" spans="1:32" ht="13.5" customHeight="1" x14ac:dyDescent="0.8">
      <c r="A323" s="252"/>
      <c r="B323" s="175">
        <v>2.5</v>
      </c>
      <c r="C323" s="258"/>
      <c r="D323" s="263"/>
      <c r="E323" s="263"/>
      <c r="F323" s="191"/>
      <c r="G323" s="252"/>
      <c r="H323" s="252"/>
      <c r="I323" s="4"/>
      <c r="J323" s="5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5"/>
      <c r="W323" s="5"/>
      <c r="X323" s="5"/>
      <c r="Y323" s="5"/>
      <c r="Z323" s="5"/>
      <c r="AA323" s="5"/>
      <c r="AB323" s="5"/>
      <c r="AC323" s="5"/>
      <c r="AD323" s="4"/>
      <c r="AE323" s="4"/>
      <c r="AF323" s="4"/>
    </row>
    <row r="324" spans="1:32" ht="13.5" customHeight="1" x14ac:dyDescent="0.8">
      <c r="A324" s="356" t="s">
        <v>416</v>
      </c>
      <c r="B324" s="217">
        <v>2.8</v>
      </c>
      <c r="C324" s="258">
        <f>2.5*2.8</f>
        <v>7</v>
      </c>
      <c r="D324" s="263"/>
      <c r="E324" s="263"/>
      <c r="F324" s="191"/>
      <c r="G324" s="252"/>
      <c r="H324" s="252"/>
      <c r="I324" s="4"/>
      <c r="J324" s="5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5"/>
      <c r="W324" s="5"/>
      <c r="X324" s="5"/>
      <c r="Y324" s="5"/>
      <c r="Z324" s="5"/>
      <c r="AA324" s="5"/>
      <c r="AB324" s="5"/>
      <c r="AC324" s="5"/>
      <c r="AD324" s="4"/>
      <c r="AE324" s="4"/>
      <c r="AF324" s="4"/>
    </row>
    <row r="325" spans="1:32" ht="13.5" customHeight="1" x14ac:dyDescent="0.8">
      <c r="A325" s="252"/>
      <c r="B325" s="175">
        <v>2.5</v>
      </c>
      <c r="C325" s="258"/>
      <c r="D325" s="263"/>
      <c r="E325" s="263"/>
      <c r="F325" s="191"/>
      <c r="G325" s="252"/>
      <c r="H325" s="252"/>
      <c r="I325" s="4"/>
      <c r="J325" s="5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5"/>
      <c r="W325" s="5"/>
      <c r="X325" s="5"/>
      <c r="Y325" s="5"/>
      <c r="Z325" s="5"/>
      <c r="AA325" s="5"/>
      <c r="AB325" s="5"/>
      <c r="AC325" s="5"/>
      <c r="AD325" s="4"/>
      <c r="AE325" s="4"/>
      <c r="AF325" s="4"/>
    </row>
    <row r="326" spans="1:32" ht="13.5" customHeight="1" x14ac:dyDescent="0.8">
      <c r="A326" s="356" t="s">
        <v>416</v>
      </c>
      <c r="B326" s="217">
        <v>2.8</v>
      </c>
      <c r="C326" s="258">
        <f>2.5*2.8</f>
        <v>7</v>
      </c>
      <c r="D326" s="263"/>
      <c r="E326" s="263"/>
      <c r="F326" s="191"/>
      <c r="G326" s="252"/>
      <c r="H326" s="252"/>
      <c r="I326" s="4"/>
      <c r="J326" s="5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5"/>
      <c r="W326" s="5"/>
      <c r="X326" s="5"/>
      <c r="Y326" s="5"/>
      <c r="Z326" s="5"/>
      <c r="AA326" s="5"/>
      <c r="AB326" s="5"/>
      <c r="AC326" s="5"/>
      <c r="AD326" s="4"/>
      <c r="AE326" s="4"/>
      <c r="AF326" s="4"/>
    </row>
    <row r="327" spans="1:32" ht="13.5" customHeight="1" x14ac:dyDescent="0.8">
      <c r="A327" s="252"/>
      <c r="B327" s="175">
        <v>1.25</v>
      </c>
      <c r="C327" s="258"/>
      <c r="D327" s="263"/>
      <c r="E327" s="263"/>
      <c r="F327" s="191"/>
      <c r="G327" s="252"/>
      <c r="H327" s="252"/>
      <c r="I327" s="4"/>
      <c r="J327" s="5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5"/>
      <c r="W327" s="5"/>
      <c r="X327" s="5"/>
      <c r="Y327" s="5"/>
      <c r="Z327" s="5"/>
      <c r="AA327" s="5"/>
      <c r="AB327" s="5"/>
      <c r="AC327" s="5"/>
      <c r="AD327" s="4"/>
      <c r="AE327" s="4"/>
      <c r="AF327" s="4"/>
    </row>
    <row r="328" spans="1:32" ht="13.5" customHeight="1" x14ac:dyDescent="0.8">
      <c r="A328" s="356" t="s">
        <v>416</v>
      </c>
      <c r="B328" s="217">
        <v>2.8</v>
      </c>
      <c r="C328" s="258">
        <f>1.25*2.8</f>
        <v>3.5</v>
      </c>
      <c r="D328" s="263"/>
      <c r="E328" s="263"/>
      <c r="F328" s="191"/>
      <c r="G328" s="252"/>
      <c r="H328" s="252"/>
      <c r="I328" s="4"/>
      <c r="J328" s="5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5"/>
      <c r="W328" s="5"/>
      <c r="X328" s="5"/>
      <c r="Y328" s="5"/>
      <c r="Z328" s="5"/>
      <c r="AA328" s="5"/>
      <c r="AB328" s="5"/>
      <c r="AC328" s="5"/>
      <c r="AD328" s="4"/>
      <c r="AE328" s="4"/>
      <c r="AF328" s="4"/>
    </row>
    <row r="329" spans="1:32" ht="13.5" customHeight="1" x14ac:dyDescent="0.8">
      <c r="A329" s="252"/>
      <c r="B329" s="175">
        <v>2.5</v>
      </c>
      <c r="C329" s="258"/>
      <c r="D329" s="263"/>
      <c r="E329" s="263"/>
      <c r="F329" s="191"/>
      <c r="G329" s="252"/>
      <c r="H329" s="252"/>
      <c r="I329" s="4"/>
      <c r="J329" s="5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5"/>
      <c r="W329" s="5"/>
      <c r="X329" s="5"/>
      <c r="Y329" s="5"/>
      <c r="Z329" s="5"/>
      <c r="AA329" s="5"/>
      <c r="AB329" s="5"/>
      <c r="AC329" s="5"/>
      <c r="AD329" s="4"/>
      <c r="AE329" s="4"/>
      <c r="AF329" s="4"/>
    </row>
    <row r="330" spans="1:32" ht="13.5" customHeight="1" x14ac:dyDescent="0.8">
      <c r="A330" s="356" t="s">
        <v>416</v>
      </c>
      <c r="B330" s="217">
        <v>2.8</v>
      </c>
      <c r="C330" s="258">
        <f>2.5*2.8</f>
        <v>7</v>
      </c>
      <c r="D330" s="263"/>
      <c r="E330" s="263"/>
      <c r="F330" s="191"/>
      <c r="G330" s="252"/>
      <c r="H330" s="252"/>
      <c r="I330" s="4"/>
      <c r="J330" s="5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5"/>
      <c r="W330" s="5"/>
      <c r="X330" s="5"/>
      <c r="Y330" s="5"/>
      <c r="Z330" s="5"/>
      <c r="AA330" s="5"/>
      <c r="AB330" s="5"/>
      <c r="AC330" s="5"/>
      <c r="AD330" s="4"/>
      <c r="AE330" s="4"/>
      <c r="AF330" s="4"/>
    </row>
    <row r="331" spans="1:32" ht="13.5" customHeight="1" x14ac:dyDescent="0.8">
      <c r="A331" s="252"/>
      <c r="B331" s="253">
        <v>1.1499999999999999</v>
      </c>
      <c r="C331" s="258"/>
      <c r="D331" s="263"/>
      <c r="E331" s="6"/>
      <c r="F331" s="191"/>
      <c r="G331" s="252"/>
      <c r="H331" s="252"/>
      <c r="I331" s="4"/>
      <c r="J331" s="5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5"/>
      <c r="W331" s="5"/>
      <c r="X331" s="5"/>
      <c r="Y331" s="5"/>
      <c r="Z331" s="5"/>
      <c r="AA331" s="5"/>
      <c r="AB331" s="5"/>
      <c r="AC331" s="5"/>
      <c r="AD331" s="4"/>
      <c r="AE331" s="4"/>
      <c r="AF331" s="4"/>
    </row>
    <row r="332" spans="1:32" ht="13.5" customHeight="1" x14ac:dyDescent="0.8">
      <c r="A332" s="356" t="s">
        <v>416</v>
      </c>
      <c r="B332" s="217">
        <v>2.8</v>
      </c>
      <c r="C332" s="258">
        <f>1.15*2.8</f>
        <v>3.2199999999999998</v>
      </c>
      <c r="D332" s="263"/>
      <c r="E332" s="4"/>
      <c r="F332" s="191"/>
      <c r="G332" s="252"/>
      <c r="H332" s="252"/>
      <c r="I332" s="4"/>
      <c r="J332" s="5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5"/>
      <c r="W332" s="5"/>
      <c r="X332" s="5"/>
      <c r="Y332" s="5"/>
      <c r="Z332" s="5"/>
      <c r="AA332" s="5"/>
      <c r="AB332" s="5"/>
      <c r="AC332" s="5"/>
      <c r="AD332" s="4"/>
      <c r="AE332" s="4"/>
      <c r="AF332" s="4"/>
    </row>
    <row r="333" spans="1:32" ht="13.5" customHeight="1" x14ac:dyDescent="0.8">
      <c r="A333" s="252"/>
      <c r="B333" s="308">
        <v>3.3</v>
      </c>
      <c r="C333" s="258"/>
      <c r="D333" s="263"/>
      <c r="E333" s="358"/>
      <c r="F333" s="191"/>
      <c r="G333" s="252"/>
      <c r="H333" s="252"/>
      <c r="I333" s="4"/>
      <c r="J333" s="5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5"/>
      <c r="W333" s="5"/>
      <c r="X333" s="5"/>
      <c r="Y333" s="5"/>
      <c r="Z333" s="5"/>
      <c r="AA333" s="5"/>
      <c r="AB333" s="5"/>
      <c r="AC333" s="5"/>
      <c r="AD333" s="4"/>
      <c r="AE333" s="4"/>
      <c r="AF333" s="4"/>
    </row>
    <row r="334" spans="1:32" ht="13.5" customHeight="1" x14ac:dyDescent="0.8">
      <c r="A334" s="356" t="s">
        <v>416</v>
      </c>
      <c r="B334" s="217">
        <v>2.8</v>
      </c>
      <c r="C334" s="258">
        <f>3.3*2.8</f>
        <v>9.2399999999999984</v>
      </c>
      <c r="D334" s="263"/>
      <c r="E334" s="4"/>
      <c r="F334" s="191"/>
      <c r="G334" s="252"/>
      <c r="H334" s="252"/>
      <c r="I334" s="4"/>
      <c r="J334" s="5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5"/>
      <c r="W334" s="5"/>
      <c r="X334" s="5"/>
      <c r="Y334" s="5"/>
      <c r="Z334" s="5"/>
      <c r="AA334" s="5"/>
      <c r="AB334" s="5"/>
      <c r="AC334" s="5"/>
      <c r="AD334" s="4"/>
      <c r="AE334" s="4"/>
      <c r="AF334" s="4"/>
    </row>
    <row r="335" spans="1:32" ht="13.5" customHeight="1" x14ac:dyDescent="0.8">
      <c r="A335" s="252"/>
      <c r="B335" s="253">
        <v>1.5</v>
      </c>
      <c r="C335" s="258"/>
      <c r="D335" s="263"/>
      <c r="E335" s="4"/>
      <c r="F335" s="191"/>
      <c r="G335" s="252"/>
      <c r="H335" s="252"/>
      <c r="I335" s="4"/>
      <c r="J335" s="5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5"/>
      <c r="W335" s="5"/>
      <c r="X335" s="5"/>
      <c r="Y335" s="5"/>
      <c r="Z335" s="5"/>
      <c r="AA335" s="5"/>
      <c r="AB335" s="5"/>
      <c r="AC335" s="5"/>
      <c r="AD335" s="4"/>
      <c r="AE335" s="4"/>
      <c r="AF335" s="4"/>
    </row>
    <row r="336" spans="1:32" ht="13.5" customHeight="1" x14ac:dyDescent="0.8">
      <c r="A336" s="356" t="s">
        <v>416</v>
      </c>
      <c r="B336" s="217">
        <v>2.8</v>
      </c>
      <c r="C336" s="355">
        <f>1.5*2.8</f>
        <v>4.1999999999999993</v>
      </c>
      <c r="D336" s="263"/>
      <c r="E336" s="4"/>
      <c r="F336" s="191"/>
      <c r="G336" s="252"/>
      <c r="H336" s="252"/>
      <c r="I336" s="4"/>
      <c r="J336" s="5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5"/>
      <c r="W336" s="5"/>
      <c r="X336" s="5"/>
      <c r="Y336" s="5"/>
      <c r="Z336" s="5"/>
      <c r="AA336" s="5"/>
      <c r="AB336" s="5"/>
      <c r="AC336" s="5"/>
      <c r="AD336" s="4"/>
      <c r="AE336" s="4"/>
      <c r="AF336" s="4"/>
    </row>
    <row r="337" spans="1:32" ht="13.5" customHeight="1" x14ac:dyDescent="1.1000000000000001">
      <c r="A337" s="252"/>
      <c r="B337" s="253"/>
      <c r="C337" s="359">
        <f>SUM(C308:C336)</f>
        <v>110.03999999999999</v>
      </c>
      <c r="D337" s="263"/>
      <c r="E337" s="4"/>
      <c r="F337" s="191"/>
      <c r="G337" s="252"/>
      <c r="H337" s="252"/>
      <c r="I337" s="4"/>
      <c r="J337" s="5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5"/>
      <c r="W337" s="5"/>
      <c r="X337" s="5"/>
      <c r="Y337" s="5"/>
      <c r="Z337" s="5"/>
      <c r="AA337" s="5"/>
      <c r="AB337" s="5"/>
      <c r="AC337" s="5"/>
      <c r="AD337" s="4"/>
      <c r="AE337" s="4"/>
      <c r="AF337" s="4"/>
    </row>
    <row r="338" spans="1:32" ht="13.5" customHeight="1" x14ac:dyDescent="0.8">
      <c r="A338" s="252"/>
      <c r="B338" s="253"/>
      <c r="C338" s="258"/>
      <c r="D338" s="263"/>
      <c r="E338" s="6"/>
      <c r="F338" s="191"/>
      <c r="G338" s="252"/>
      <c r="H338" s="252"/>
      <c r="I338" s="4"/>
      <c r="J338" s="5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5"/>
      <c r="W338" s="5"/>
      <c r="X338" s="5"/>
      <c r="Y338" s="5"/>
      <c r="Z338" s="5"/>
      <c r="AA338" s="5"/>
      <c r="AB338" s="5"/>
      <c r="AC338" s="5"/>
      <c r="AD338" s="4"/>
      <c r="AE338" s="4"/>
      <c r="AF338" s="4"/>
    </row>
    <row r="339" spans="1:32" ht="13.5" customHeight="1" x14ac:dyDescent="0.8">
      <c r="A339" s="252"/>
      <c r="B339" s="253"/>
      <c r="C339" s="258"/>
      <c r="D339" s="6" t="s">
        <v>488</v>
      </c>
      <c r="E339" s="272"/>
      <c r="F339" s="191"/>
      <c r="G339" s="252"/>
      <c r="H339" s="252"/>
      <c r="I339" s="4"/>
      <c r="J339" s="5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</row>
    <row r="340" spans="1:32" ht="13.5" customHeight="1" x14ac:dyDescent="0.8">
      <c r="A340" s="252"/>
      <c r="B340" s="253"/>
      <c r="C340" s="258"/>
      <c r="D340" s="4"/>
      <c r="E340" s="4"/>
      <c r="F340" s="241"/>
      <c r="G340" s="262"/>
      <c r="H340" s="252"/>
      <c r="I340" s="4"/>
      <c r="J340" s="5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</row>
    <row r="341" spans="1:32" ht="13.5" customHeight="1" x14ac:dyDescent="0.8">
      <c r="A341" s="255"/>
      <c r="B341" s="360"/>
      <c r="C341" s="256"/>
      <c r="D341" s="358"/>
      <c r="E341" s="4"/>
      <c r="F341" s="191"/>
      <c r="G341" s="252"/>
      <c r="H341" s="252"/>
      <c r="I341" s="4"/>
      <c r="J341" s="5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</row>
    <row r="342" spans="1:32" ht="18" x14ac:dyDescent="0.8">
      <c r="A342" s="252"/>
      <c r="B342" s="361">
        <f>F56</f>
        <v>10</v>
      </c>
      <c r="C342" s="362">
        <f>B342</f>
        <v>10</v>
      </c>
      <c r="D342" s="6" t="s">
        <v>489</v>
      </c>
      <c r="E342" s="6"/>
      <c r="F342" s="191"/>
      <c r="G342" s="252"/>
      <c r="H342" s="252"/>
      <c r="I342" s="4"/>
      <c r="J342" s="5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</row>
    <row r="343" spans="1:32" ht="18" x14ac:dyDescent="0.8">
      <c r="A343" s="262"/>
      <c r="B343" s="217"/>
      <c r="C343" s="271"/>
      <c r="D343" s="272" t="s">
        <v>490</v>
      </c>
      <c r="E343" s="6"/>
      <c r="F343" s="241"/>
      <c r="G343" s="262"/>
      <c r="H343" s="252"/>
      <c r="I343" s="4"/>
      <c r="J343" s="5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</row>
    <row r="344" spans="1:32" ht="18" x14ac:dyDescent="0.8">
      <c r="A344" s="4"/>
      <c r="B344" s="253"/>
      <c r="C344" s="240"/>
      <c r="D344" s="4"/>
      <c r="E344" s="363"/>
      <c r="F344" s="191"/>
      <c r="G344" s="252"/>
      <c r="H344" s="252"/>
      <c r="I344" s="4"/>
      <c r="J344" s="5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</row>
    <row r="345" spans="1:32" ht="18" x14ac:dyDescent="0.8">
      <c r="A345" s="4"/>
      <c r="B345" s="253"/>
      <c r="C345" s="240"/>
      <c r="D345" s="4"/>
      <c r="E345" s="364"/>
      <c r="F345" s="191"/>
      <c r="G345" s="252"/>
      <c r="H345" s="252"/>
      <c r="I345" s="4"/>
      <c r="J345" s="5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</row>
    <row r="346" spans="1:32" ht="18" x14ac:dyDescent="0.8">
      <c r="A346" s="4"/>
      <c r="B346" s="253"/>
      <c r="C346" s="240"/>
      <c r="D346" s="6" t="s">
        <v>491</v>
      </c>
      <c r="E346" s="363"/>
      <c r="F346" s="191"/>
      <c r="G346" s="252"/>
      <c r="H346" s="252"/>
      <c r="I346" s="4"/>
      <c r="J346" s="5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</row>
    <row r="347" spans="1:32" ht="18" x14ac:dyDescent="0.8">
      <c r="A347" s="252"/>
      <c r="B347" s="253"/>
      <c r="C347" s="256"/>
      <c r="D347" s="6" t="s">
        <v>492</v>
      </c>
      <c r="E347" s="364"/>
      <c r="F347" s="191"/>
      <c r="G347" s="252"/>
      <c r="H347" s="252"/>
      <c r="I347" s="4"/>
      <c r="J347" s="5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</row>
    <row r="348" spans="1:32" ht="18" x14ac:dyDescent="0.8">
      <c r="A348" s="264">
        <v>5</v>
      </c>
      <c r="B348" s="365">
        <v>1.5109999999999999</v>
      </c>
      <c r="C348" s="366">
        <v>7.5549999999999997</v>
      </c>
      <c r="D348" s="363" t="str">
        <f>D49</f>
        <v>C4H                   1511                      949mm</v>
      </c>
      <c r="E348" s="364"/>
      <c r="F348" s="191"/>
      <c r="G348" s="252"/>
      <c r="H348" s="252"/>
      <c r="I348" s="4"/>
      <c r="J348" s="5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</row>
    <row r="349" spans="1:32" ht="18" x14ac:dyDescent="0.8">
      <c r="A349" s="264"/>
      <c r="B349" s="367">
        <v>0.94899999999999995</v>
      </c>
      <c r="C349" s="366">
        <v>1.8979999999999999</v>
      </c>
      <c r="D349" s="364" t="s">
        <v>430</v>
      </c>
      <c r="E349" s="364"/>
      <c r="F349" s="191"/>
      <c r="G349" s="252"/>
      <c r="H349" s="252"/>
      <c r="I349" s="4"/>
      <c r="J349" s="5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</row>
    <row r="350" spans="1:32" ht="18" x14ac:dyDescent="0.8">
      <c r="A350" s="264">
        <v>3</v>
      </c>
      <c r="B350" s="365">
        <v>1.022</v>
      </c>
      <c r="C350" s="366">
        <v>3.0659999999999998</v>
      </c>
      <c r="D350" s="363" t="str">
        <f>D50</f>
        <v>C2H                    1022                     949mm</v>
      </c>
      <c r="E350" s="364"/>
      <c r="F350" s="191"/>
      <c r="G350" s="252"/>
      <c r="H350" s="252"/>
      <c r="I350" s="4"/>
      <c r="J350" s="5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</row>
    <row r="351" spans="1:32" ht="18" x14ac:dyDescent="0.8">
      <c r="A351" s="264"/>
      <c r="B351" s="367">
        <v>0.94899999999999995</v>
      </c>
      <c r="C351" s="368">
        <v>1.9</v>
      </c>
      <c r="D351" s="364" t="s">
        <v>493</v>
      </c>
      <c r="E351" s="364"/>
      <c r="F351" s="191"/>
      <c r="G351" s="252"/>
      <c r="H351" s="252"/>
      <c r="I351" s="4"/>
      <c r="J351" s="5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</row>
    <row r="352" spans="1:32" ht="19.5" x14ac:dyDescent="1.1000000000000001">
      <c r="A352" s="264"/>
      <c r="B352" s="369">
        <f>I51/1000</f>
        <v>0</v>
      </c>
      <c r="C352" s="370">
        <f>SUM(C348:C351)</f>
        <v>14.418999999999999</v>
      </c>
      <c r="D352" s="364" t="s">
        <v>411</v>
      </c>
      <c r="E352" s="364"/>
      <c r="F352" s="191"/>
      <c r="G352" s="252"/>
      <c r="H352" s="252"/>
      <c r="I352" s="4"/>
      <c r="J352" s="5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</row>
    <row r="353" spans="1:32" ht="18" x14ac:dyDescent="0.8">
      <c r="A353" s="264"/>
      <c r="B353" s="371"/>
      <c r="C353" s="366"/>
      <c r="D353" s="364" t="s">
        <v>494</v>
      </c>
      <c r="E353" s="364"/>
      <c r="F353" s="191"/>
      <c r="G353" s="252"/>
      <c r="H353" s="252"/>
      <c r="I353" s="4"/>
      <c r="J353" s="5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</row>
    <row r="354" spans="1:32" ht="18" x14ac:dyDescent="0.8">
      <c r="A354" s="264"/>
      <c r="B354" s="371"/>
      <c r="C354" s="366"/>
      <c r="D354" s="364" t="s">
        <v>430</v>
      </c>
      <c r="E354" s="364"/>
      <c r="F354" s="191"/>
      <c r="G354" s="252"/>
      <c r="H354" s="252"/>
      <c r="I354" s="4"/>
      <c r="J354" s="5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</row>
    <row r="355" spans="1:32" ht="18" x14ac:dyDescent="0.8">
      <c r="A355" s="264"/>
      <c r="B355" s="371"/>
      <c r="C355" s="366"/>
      <c r="D355" s="364" t="s">
        <v>495</v>
      </c>
      <c r="E355" s="364"/>
      <c r="F355" s="191"/>
      <c r="G355" s="252"/>
      <c r="H355" s="252"/>
      <c r="I355" s="4"/>
      <c r="J355" s="5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</row>
    <row r="356" spans="1:32" ht="18" x14ac:dyDescent="0.8">
      <c r="A356" s="264"/>
      <c r="B356" s="371"/>
      <c r="C356" s="366"/>
      <c r="D356" s="364" t="s">
        <v>430</v>
      </c>
      <c r="E356" s="272"/>
      <c r="F356" s="191"/>
      <c r="G356" s="252"/>
      <c r="H356" s="252"/>
      <c r="I356" s="4"/>
      <c r="J356" s="5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</row>
    <row r="357" spans="1:32" ht="18" x14ac:dyDescent="0.8">
      <c r="A357" s="264"/>
      <c r="B357" s="371"/>
      <c r="C357" s="366"/>
      <c r="D357" s="364" t="s">
        <v>496</v>
      </c>
      <c r="E357" s="4"/>
      <c r="F357" s="191"/>
      <c r="G357" s="252"/>
      <c r="H357" s="252"/>
      <c r="I357" s="4"/>
      <c r="J357" s="5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</row>
    <row r="358" spans="1:32" ht="18" x14ac:dyDescent="0.8">
      <c r="A358" s="264"/>
      <c r="B358" s="371"/>
      <c r="C358" s="366"/>
      <c r="D358" s="364" t="s">
        <v>430</v>
      </c>
      <c r="E358" s="6"/>
      <c r="F358" s="191"/>
      <c r="G358" s="252"/>
      <c r="H358" s="252"/>
      <c r="I358" s="4"/>
      <c r="J358" s="5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</row>
    <row r="359" spans="1:32" ht="18" x14ac:dyDescent="0.8">
      <c r="A359" s="264"/>
      <c r="B359" s="371"/>
      <c r="C359" s="366"/>
      <c r="D359" s="364" t="s">
        <v>497</v>
      </c>
      <c r="E359" s="6"/>
      <c r="F359" s="191"/>
      <c r="G359" s="252"/>
      <c r="H359" s="252"/>
      <c r="I359" s="4"/>
      <c r="J359" s="5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</row>
    <row r="360" spans="1:32" ht="18" x14ac:dyDescent="0.8">
      <c r="A360" s="262"/>
      <c r="B360" s="217"/>
      <c r="C360" s="271"/>
      <c r="D360" s="272"/>
      <c r="E360" s="363"/>
      <c r="F360" s="241"/>
      <c r="G360" s="262"/>
      <c r="H360" s="252"/>
      <c r="I360" s="4"/>
      <c r="J360" s="5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</row>
    <row r="361" spans="1:32" ht="18" x14ac:dyDescent="0.8">
      <c r="A361" s="252"/>
      <c r="B361" s="253"/>
      <c r="C361" s="256"/>
      <c r="D361" s="4"/>
      <c r="E361" s="363"/>
      <c r="F361" s="191"/>
      <c r="G361" s="252"/>
      <c r="H361" s="252"/>
      <c r="I361" s="4"/>
      <c r="J361" s="5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</row>
    <row r="362" spans="1:32" ht="18" x14ac:dyDescent="0.8">
      <c r="A362" s="255"/>
      <c r="B362" s="253"/>
      <c r="C362" s="258"/>
      <c r="D362" s="6" t="s">
        <v>498</v>
      </c>
      <c r="E362" s="4"/>
      <c r="F362" s="191"/>
      <c r="G362" s="252"/>
      <c r="H362" s="252"/>
      <c r="I362" s="4"/>
      <c r="J362" s="5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</row>
    <row r="363" spans="1:32" ht="18" x14ac:dyDescent="0.8">
      <c r="A363" s="252"/>
      <c r="B363" s="253"/>
      <c r="C363" s="258"/>
      <c r="D363" s="6" t="s">
        <v>499</v>
      </c>
      <c r="E363" s="272"/>
      <c r="F363" s="191"/>
      <c r="G363" s="252"/>
      <c r="H363" s="252"/>
      <c r="I363" s="4"/>
      <c r="J363" s="5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</row>
    <row r="364" spans="1:32" ht="18" x14ac:dyDescent="0.8">
      <c r="A364" s="264">
        <f>F54</f>
        <v>2</v>
      </c>
      <c r="B364" s="365">
        <v>0.53300000000000003</v>
      </c>
      <c r="C364" s="366">
        <v>1.06</v>
      </c>
      <c r="D364" s="363" t="str">
        <f>D54</f>
        <v>E1H                    533                         654</v>
      </c>
      <c r="E364" s="263"/>
      <c r="F364" s="191"/>
      <c r="G364" s="252"/>
      <c r="H364" s="252"/>
      <c r="I364" s="4"/>
      <c r="J364" s="5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</row>
    <row r="365" spans="1:32" ht="18" x14ac:dyDescent="0.8">
      <c r="A365" s="264"/>
      <c r="B365" s="367">
        <v>0.65400000000000003</v>
      </c>
      <c r="C365" s="372">
        <v>1.3080000000000001</v>
      </c>
      <c r="D365" s="363"/>
      <c r="E365" s="6"/>
      <c r="F365" s="191"/>
      <c r="G365" s="252"/>
      <c r="H365" s="252"/>
      <c r="I365" s="4"/>
      <c r="J365" s="5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</row>
    <row r="366" spans="1:32" ht="19.5" x14ac:dyDescent="1.1000000000000001">
      <c r="A366" s="264"/>
      <c r="B366" s="369"/>
      <c r="C366" s="373">
        <f>SUM(C364:C365)</f>
        <v>2.3680000000000003</v>
      </c>
      <c r="D366" s="4" t="s">
        <v>411</v>
      </c>
      <c r="E366" s="4"/>
      <c r="F366" s="191"/>
      <c r="G366" s="252"/>
      <c r="H366" s="252"/>
      <c r="I366" s="4"/>
      <c r="J366" s="5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</row>
    <row r="367" spans="1:32" ht="18" x14ac:dyDescent="0.8">
      <c r="A367" s="262"/>
      <c r="B367" s="217"/>
      <c r="C367" s="271"/>
      <c r="D367" s="272"/>
      <c r="E367" s="363"/>
      <c r="F367" s="241"/>
      <c r="G367" s="262"/>
      <c r="H367" s="252"/>
      <c r="I367" s="4"/>
      <c r="J367" s="5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</row>
    <row r="368" spans="1:32" ht="18" x14ac:dyDescent="0.8">
      <c r="A368" s="262"/>
      <c r="B368" s="253"/>
      <c r="C368" s="240"/>
      <c r="D368" s="263"/>
      <c r="E368" s="363"/>
      <c r="F368" s="191"/>
      <c r="G368" s="252"/>
      <c r="H368" s="252"/>
      <c r="I368" s="4"/>
      <c r="J368" s="5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</row>
    <row r="369" spans="1:32" ht="18" x14ac:dyDescent="0.8">
      <c r="A369" s="255"/>
      <c r="B369" s="253"/>
      <c r="C369" s="240"/>
      <c r="D369" s="6" t="s">
        <v>500</v>
      </c>
      <c r="E369" s="225"/>
      <c r="F369" s="191"/>
      <c r="G369" s="252"/>
      <c r="H369" s="252"/>
      <c r="I369" s="4"/>
      <c r="J369" s="5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</row>
    <row r="370" spans="1:32" ht="18" x14ac:dyDescent="0.8">
      <c r="A370" s="252"/>
      <c r="B370" s="253"/>
      <c r="C370" s="256"/>
      <c r="D370" s="4"/>
      <c r="E370" s="272"/>
      <c r="F370" s="191"/>
      <c r="G370" s="252"/>
      <c r="H370" s="252"/>
      <c r="I370" s="4"/>
      <c r="J370" s="5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</row>
    <row r="371" spans="1:32" ht="18" x14ac:dyDescent="0.8">
      <c r="A371" s="356" t="s">
        <v>416</v>
      </c>
      <c r="B371" s="365">
        <v>10</v>
      </c>
      <c r="C371" s="366">
        <v>20</v>
      </c>
      <c r="D371" s="363"/>
      <c r="E371" s="4"/>
      <c r="F371" s="191"/>
      <c r="G371" s="252"/>
      <c r="H371" s="252"/>
      <c r="I371" s="4"/>
      <c r="J371" s="5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</row>
    <row r="372" spans="1:32" ht="18" x14ac:dyDescent="0.8">
      <c r="A372" s="356" t="s">
        <v>416</v>
      </c>
      <c r="B372" s="365">
        <v>7</v>
      </c>
      <c r="C372" s="366">
        <v>14</v>
      </c>
      <c r="D372" s="363"/>
      <c r="E372" s="6"/>
      <c r="F372" s="191"/>
      <c r="G372" s="252"/>
      <c r="H372" s="252"/>
      <c r="I372" s="4"/>
      <c r="J372" s="5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</row>
    <row r="373" spans="1:32" ht="18" x14ac:dyDescent="0.8">
      <c r="A373" s="252"/>
      <c r="B373" s="253"/>
      <c r="C373" s="366">
        <f>SUM(C371:C372)</f>
        <v>34</v>
      </c>
      <c r="D373" s="225" t="s">
        <v>4</v>
      </c>
      <c r="E373" s="6"/>
      <c r="F373" s="191"/>
      <c r="G373" s="252"/>
      <c r="H373" s="252"/>
      <c r="I373" s="4"/>
      <c r="J373" s="5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</row>
    <row r="374" spans="1:32" ht="18" x14ac:dyDescent="0.8">
      <c r="A374" s="262"/>
      <c r="B374" s="217"/>
      <c r="C374" s="271"/>
      <c r="D374" s="272"/>
      <c r="E374" s="363"/>
      <c r="F374" s="241"/>
      <c r="G374" s="262"/>
      <c r="H374" s="252"/>
      <c r="I374" s="4"/>
      <c r="J374" s="5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</row>
    <row r="375" spans="1:32" ht="18" x14ac:dyDescent="0.8">
      <c r="A375" s="252"/>
      <c r="B375" s="175"/>
      <c r="C375" s="258"/>
      <c r="D375" s="4"/>
      <c r="E375" s="363"/>
      <c r="F375" s="191"/>
      <c r="G375" s="252"/>
      <c r="H375" s="252"/>
      <c r="I375" s="4"/>
      <c r="J375" s="5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</row>
    <row r="376" spans="1:32" ht="18" x14ac:dyDescent="0.8">
      <c r="A376" s="252"/>
      <c r="B376" s="253"/>
      <c r="C376" s="258"/>
      <c r="D376" s="6" t="s">
        <v>501</v>
      </c>
      <c r="E376" s="363"/>
      <c r="F376" s="191"/>
      <c r="G376" s="191"/>
      <c r="H376" s="252"/>
      <c r="I376" s="4"/>
      <c r="J376" s="5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</row>
    <row r="377" spans="1:32" ht="18" x14ac:dyDescent="0.8">
      <c r="A377" s="252"/>
      <c r="B377" s="253"/>
      <c r="C377" s="258"/>
      <c r="D377" s="6"/>
      <c r="E377" s="225"/>
      <c r="F377" s="191"/>
      <c r="G377" s="191"/>
      <c r="H377" s="252"/>
      <c r="I377" s="4"/>
      <c r="J377" s="5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</row>
    <row r="378" spans="1:32" ht="18" x14ac:dyDescent="0.8">
      <c r="A378" s="252">
        <f>F49</f>
        <v>5</v>
      </c>
      <c r="B378" s="365">
        <v>1.5109999999999999</v>
      </c>
      <c r="C378" s="366">
        <v>7.56</v>
      </c>
      <c r="D378" s="363" t="str">
        <f>D49</f>
        <v>C4H                   1511                      949mm</v>
      </c>
      <c r="E378" s="272"/>
      <c r="F378" s="191"/>
      <c r="G378" s="191"/>
      <c r="H378" s="252"/>
      <c r="I378" s="4"/>
      <c r="J378" s="5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</row>
    <row r="379" spans="1:32" ht="18" x14ac:dyDescent="0.8">
      <c r="A379" s="252">
        <f>F50</f>
        <v>3</v>
      </c>
      <c r="B379" s="365">
        <v>1.022</v>
      </c>
      <c r="C379" s="366">
        <v>3.0659999999999998</v>
      </c>
      <c r="D379" s="363" t="str">
        <f>D50</f>
        <v>C2H                    1022                     949mm</v>
      </c>
      <c r="E379" s="263"/>
      <c r="F379" s="191"/>
      <c r="G379" s="191"/>
      <c r="H379" s="252"/>
      <c r="I379" s="4"/>
      <c r="J379" s="5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</row>
    <row r="380" spans="1:32" ht="18" x14ac:dyDescent="0.8">
      <c r="A380" s="252">
        <f>F54</f>
        <v>2</v>
      </c>
      <c r="B380" s="365">
        <v>1.07</v>
      </c>
      <c r="C380" s="366">
        <v>2.14</v>
      </c>
      <c r="D380" s="363" t="str">
        <f>D54</f>
        <v>E1H                    533                         654</v>
      </c>
      <c r="E380" s="364"/>
      <c r="F380" s="191"/>
      <c r="G380" s="191"/>
      <c r="H380" s="252"/>
      <c r="I380" s="4"/>
      <c r="J380" s="5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</row>
    <row r="381" spans="1:32" ht="18" x14ac:dyDescent="0.8">
      <c r="A381" s="252"/>
      <c r="B381" s="365"/>
      <c r="C381" s="366">
        <f>SUM(C378:C380)</f>
        <v>12.766</v>
      </c>
      <c r="D381" s="225" t="s">
        <v>4</v>
      </c>
      <c r="E381" s="4"/>
      <c r="F381" s="191"/>
      <c r="G381" s="191"/>
      <c r="H381" s="252"/>
      <c r="I381" s="4"/>
      <c r="J381" s="5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</row>
    <row r="382" spans="1:32" ht="18" x14ac:dyDescent="0.8">
      <c r="A382" s="252"/>
      <c r="B382" s="217"/>
      <c r="C382" s="271"/>
      <c r="D382" s="272"/>
      <c r="E382" s="364"/>
      <c r="F382" s="241"/>
      <c r="G382" s="241"/>
      <c r="H382" s="252"/>
      <c r="I382" s="4"/>
      <c r="J382" s="5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</row>
    <row r="383" spans="1:32" ht="18" x14ac:dyDescent="0.8">
      <c r="A383" s="252"/>
      <c r="B383" s="253"/>
      <c r="C383" s="258"/>
      <c r="D383" s="263"/>
      <c r="E383" s="4"/>
      <c r="F383" s="191"/>
      <c r="G383" s="191"/>
      <c r="H383" s="252"/>
      <c r="I383" s="4"/>
      <c r="J383" s="5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</row>
    <row r="384" spans="1:32" ht="18" x14ac:dyDescent="0.8">
      <c r="A384" s="252"/>
      <c r="B384" s="253"/>
      <c r="C384" s="258"/>
      <c r="D384" s="364" t="s">
        <v>502</v>
      </c>
      <c r="E384" s="364"/>
      <c r="F384" s="191"/>
      <c r="G384" s="191"/>
      <c r="H384" s="252"/>
      <c r="I384" s="4"/>
      <c r="J384" s="5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</row>
    <row r="385" spans="1:32" ht="18" x14ac:dyDescent="0.8">
      <c r="A385" s="264">
        <f>F49</f>
        <v>5</v>
      </c>
      <c r="B385" s="365">
        <v>3.0659999999999998</v>
      </c>
      <c r="C385" s="366"/>
      <c r="D385" s="4"/>
      <c r="E385" s="364"/>
      <c r="F385" s="191"/>
      <c r="G385" s="252"/>
      <c r="H385" s="252"/>
      <c r="I385" s="4"/>
      <c r="J385" s="5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</row>
    <row r="386" spans="1:32" ht="18" x14ac:dyDescent="0.8">
      <c r="A386" s="264"/>
      <c r="B386" s="367">
        <f>F14/1000/2</f>
        <v>0.115</v>
      </c>
      <c r="C386" s="366">
        <f>A385*B385*B386</f>
        <v>1.7629499999999998</v>
      </c>
      <c r="D386" s="364" t="s">
        <v>430</v>
      </c>
      <c r="E386" s="364"/>
      <c r="F386" s="191"/>
      <c r="G386" s="252"/>
      <c r="H386" s="252"/>
      <c r="I386" s="4"/>
      <c r="J386" s="5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</row>
    <row r="387" spans="1:32" ht="18" x14ac:dyDescent="0.8">
      <c r="A387" s="264">
        <f>F50</f>
        <v>3</v>
      </c>
      <c r="B387" s="365">
        <v>2.5499999999999998</v>
      </c>
      <c r="C387" s="366"/>
      <c r="D387" s="4"/>
      <c r="E387" s="364"/>
      <c r="F387" s="191"/>
      <c r="G387" s="252"/>
      <c r="H387" s="252"/>
      <c r="I387" s="4"/>
      <c r="J387" s="5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</row>
    <row r="388" spans="1:32" ht="18" x14ac:dyDescent="0.8">
      <c r="A388" s="374"/>
      <c r="B388" s="367">
        <f>B386</f>
        <v>0.115</v>
      </c>
      <c r="C388" s="366">
        <f>A387*B387*B388</f>
        <v>0.87975000000000003</v>
      </c>
      <c r="D388" s="364" t="s">
        <v>503</v>
      </c>
      <c r="E388" s="364"/>
      <c r="F388" s="191"/>
      <c r="G388" s="252"/>
      <c r="H388" s="252"/>
      <c r="I388" s="4"/>
      <c r="J388" s="5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</row>
    <row r="389" spans="1:32" ht="18" x14ac:dyDescent="0.8">
      <c r="A389" s="375"/>
      <c r="B389" s="371">
        <v>1.07</v>
      </c>
      <c r="C389" s="366"/>
      <c r="D389" s="364"/>
      <c r="E389" s="364"/>
      <c r="F389" s="191"/>
      <c r="G389" s="252"/>
      <c r="H389" s="252"/>
      <c r="I389" s="4"/>
      <c r="J389" s="5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</row>
    <row r="390" spans="1:32" ht="18" x14ac:dyDescent="0.8">
      <c r="A390" s="264"/>
      <c r="B390" s="367">
        <v>0.12</v>
      </c>
      <c r="C390" s="368">
        <f>1.07*0.12</f>
        <v>0.12840000000000001</v>
      </c>
      <c r="D390" s="364"/>
      <c r="E390" s="364"/>
      <c r="F390" s="191"/>
      <c r="G390" s="252"/>
      <c r="H390" s="252"/>
      <c r="I390" s="4"/>
      <c r="J390" s="5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</row>
    <row r="391" spans="1:32" ht="19.5" x14ac:dyDescent="1.1000000000000001">
      <c r="A391" s="264"/>
      <c r="B391" s="371"/>
      <c r="C391" s="376">
        <f>SUM(C386:C390)</f>
        <v>2.7710999999999997</v>
      </c>
      <c r="D391" s="364" t="s">
        <v>411</v>
      </c>
      <c r="E391" s="272"/>
      <c r="F391" s="191"/>
      <c r="G391" s="252"/>
      <c r="H391" s="252"/>
      <c r="I391" s="4"/>
      <c r="J391" s="5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</row>
    <row r="392" spans="1:32" ht="18" x14ac:dyDescent="0.8">
      <c r="A392" s="264"/>
      <c r="B392" s="371"/>
      <c r="C392" s="366"/>
      <c r="D392" s="364" t="s">
        <v>504</v>
      </c>
      <c r="E392" s="4"/>
      <c r="F392" s="191"/>
      <c r="G392" s="252"/>
      <c r="H392" s="252"/>
      <c r="I392" s="4"/>
      <c r="J392" s="5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</row>
    <row r="393" spans="1:32" ht="18" x14ac:dyDescent="0.8">
      <c r="A393" s="264"/>
      <c r="B393" s="377"/>
      <c r="C393" s="366"/>
      <c r="D393" s="364" t="s">
        <v>430</v>
      </c>
      <c r="E393" s="6"/>
      <c r="F393" s="191"/>
      <c r="G393" s="252"/>
      <c r="H393" s="252"/>
      <c r="I393" s="4"/>
      <c r="J393" s="5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</row>
    <row r="394" spans="1:32" ht="18" x14ac:dyDescent="0.8">
      <c r="A394" s="264"/>
      <c r="B394" s="377"/>
      <c r="C394" s="366"/>
      <c r="D394" s="364" t="s">
        <v>503</v>
      </c>
      <c r="E394" s="4"/>
      <c r="F394" s="191"/>
      <c r="G394" s="252"/>
      <c r="H394" s="252"/>
      <c r="I394" s="4"/>
      <c r="J394" s="5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</row>
    <row r="395" spans="1:32" ht="18" x14ac:dyDescent="0.8">
      <c r="A395" s="262"/>
      <c r="B395" s="217"/>
      <c r="C395" s="271"/>
      <c r="D395" s="272"/>
      <c r="E395" s="4"/>
      <c r="F395" s="241"/>
      <c r="G395" s="262"/>
      <c r="H395" s="252"/>
      <c r="I395" s="4"/>
      <c r="J395" s="5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</row>
    <row r="396" spans="1:32" ht="18" x14ac:dyDescent="0.8">
      <c r="A396" s="252"/>
      <c r="B396" s="175"/>
      <c r="C396" s="256"/>
      <c r="D396" s="4"/>
      <c r="E396" s="4"/>
      <c r="F396" s="191"/>
      <c r="G396" s="252"/>
      <c r="H396" s="252"/>
      <c r="I396" s="4"/>
      <c r="J396" s="5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</row>
    <row r="397" spans="1:32" ht="18" x14ac:dyDescent="0.8">
      <c r="A397" s="252"/>
      <c r="B397" s="365">
        <f>F61/1000</f>
        <v>20</v>
      </c>
      <c r="C397" s="366"/>
      <c r="D397" s="6" t="s">
        <v>505</v>
      </c>
      <c r="E397" s="4"/>
      <c r="F397" s="191"/>
      <c r="G397" s="252"/>
      <c r="H397" s="252"/>
      <c r="I397" s="4"/>
      <c r="J397" s="5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</row>
    <row r="398" spans="1:32" ht="18" x14ac:dyDescent="0.8">
      <c r="A398" s="252"/>
      <c r="B398" s="377">
        <f>F62/1000</f>
        <v>0.23</v>
      </c>
      <c r="C398" s="366"/>
      <c r="D398" s="4" t="s">
        <v>506</v>
      </c>
      <c r="E398" s="4"/>
      <c r="F398" s="191"/>
      <c r="G398" s="252"/>
      <c r="H398" s="252"/>
      <c r="I398" s="4"/>
      <c r="J398" s="5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</row>
    <row r="399" spans="1:32" ht="18" x14ac:dyDescent="0.8">
      <c r="A399" s="252"/>
      <c r="B399" s="367">
        <f>F63/1000</f>
        <v>7.4999999999999997E-2</v>
      </c>
      <c r="C399" s="366">
        <f>B397*B398*B399</f>
        <v>0.34500000000000003</v>
      </c>
      <c r="D399" s="4"/>
      <c r="E399" s="363"/>
      <c r="F399" s="191"/>
      <c r="G399" s="252"/>
      <c r="H399" s="252"/>
      <c r="I399" s="4"/>
      <c r="J399" s="5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</row>
    <row r="400" spans="1:32" ht="18" x14ac:dyDescent="0.8">
      <c r="A400" s="252"/>
      <c r="B400" s="365">
        <f>F65/1000</f>
        <v>10</v>
      </c>
      <c r="C400" s="366"/>
      <c r="D400" s="4"/>
      <c r="E400" s="272"/>
      <c r="F400" s="191"/>
      <c r="G400" s="252"/>
      <c r="H400" s="252"/>
      <c r="I400" s="4"/>
      <c r="J400" s="5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</row>
    <row r="401" spans="1:32" ht="18" x14ac:dyDescent="0.8">
      <c r="A401" s="252"/>
      <c r="B401" s="365">
        <f>F66/1000</f>
        <v>0.115</v>
      </c>
      <c r="C401" s="366"/>
      <c r="D401" s="4"/>
      <c r="E401" s="4"/>
      <c r="F401" s="191"/>
      <c r="G401" s="252"/>
      <c r="H401" s="252"/>
      <c r="I401" s="4"/>
      <c r="J401" s="5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</row>
    <row r="402" spans="1:32" ht="18" x14ac:dyDescent="0.8">
      <c r="A402" s="252"/>
      <c r="B402" s="367">
        <f>F67/1000</f>
        <v>7.4999999999999997E-2</v>
      </c>
      <c r="C402" s="368">
        <f>B400*B401*B402</f>
        <v>8.6250000000000007E-2</v>
      </c>
      <c r="D402" s="4"/>
      <c r="E402" s="6"/>
      <c r="F402" s="191"/>
      <c r="G402" s="252"/>
      <c r="H402" s="252"/>
      <c r="I402" s="4"/>
      <c r="J402" s="5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</row>
    <row r="403" spans="1:32" ht="19.5" x14ac:dyDescent="1.1000000000000001">
      <c r="A403" s="252"/>
      <c r="B403" s="371"/>
      <c r="C403" s="376">
        <f>SUM(C399:C402)</f>
        <v>0.43125000000000002</v>
      </c>
      <c r="D403" s="363" t="s">
        <v>432</v>
      </c>
      <c r="E403" s="363"/>
      <c r="F403" s="191"/>
      <c r="G403" s="252"/>
      <c r="H403" s="252"/>
      <c r="I403" s="4"/>
      <c r="J403" s="5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</row>
    <row r="404" spans="1:32" ht="18" x14ac:dyDescent="0.8">
      <c r="A404" s="262"/>
      <c r="B404" s="217"/>
      <c r="C404" s="271"/>
      <c r="D404" s="272"/>
      <c r="E404" s="272"/>
      <c r="F404" s="241"/>
      <c r="G404" s="262"/>
      <c r="H404" s="252"/>
      <c r="I404" s="4"/>
      <c r="J404" s="5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</row>
    <row r="405" spans="1:32" ht="18" x14ac:dyDescent="0.8">
      <c r="A405" s="252"/>
      <c r="B405" s="175"/>
      <c r="C405" s="258"/>
      <c r="D405" s="4"/>
      <c r="E405" s="4"/>
      <c r="F405" s="191"/>
      <c r="G405" s="252"/>
      <c r="H405" s="252"/>
      <c r="I405" s="4"/>
      <c r="J405" s="5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</row>
    <row r="406" spans="1:32" ht="18" x14ac:dyDescent="0.8">
      <c r="A406" s="252"/>
      <c r="B406" s="175"/>
      <c r="C406" s="258"/>
      <c r="D406" s="6" t="s">
        <v>507</v>
      </c>
      <c r="E406" s="6"/>
      <c r="F406" s="191"/>
      <c r="G406" s="252"/>
      <c r="H406" s="252"/>
      <c r="I406" s="4"/>
      <c r="J406" s="5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</row>
    <row r="407" spans="1:32" ht="18" x14ac:dyDescent="0.8">
      <c r="A407" s="252"/>
      <c r="B407" s="367">
        <f>C403*90</f>
        <v>38.8125</v>
      </c>
      <c r="C407" s="368">
        <f>B407</f>
        <v>38.8125</v>
      </c>
      <c r="D407" s="363" t="s">
        <v>0</v>
      </c>
      <c r="E407" s="4"/>
      <c r="F407" s="191"/>
      <c r="G407" s="252"/>
      <c r="H407" s="252"/>
      <c r="I407" s="4"/>
      <c r="J407" s="5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</row>
    <row r="408" spans="1:32" ht="18" x14ac:dyDescent="0.8">
      <c r="A408" s="262"/>
      <c r="B408" s="217"/>
      <c r="C408" s="355"/>
      <c r="D408" s="272"/>
      <c r="E408" s="4"/>
      <c r="F408" s="191"/>
      <c r="G408" s="252"/>
      <c r="H408" s="252"/>
      <c r="I408" s="4"/>
      <c r="J408" s="5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</row>
    <row r="409" spans="1:32" ht="18" x14ac:dyDescent="0.8">
      <c r="A409" s="255"/>
      <c r="B409" s="175"/>
      <c r="C409" s="258"/>
      <c r="D409" s="4"/>
      <c r="E409" s="4"/>
      <c r="F409" s="191"/>
      <c r="G409" s="252"/>
      <c r="H409" s="252"/>
      <c r="I409" s="4"/>
      <c r="J409" s="5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</row>
    <row r="410" spans="1:32" ht="18" x14ac:dyDescent="0.8">
      <c r="A410" s="252"/>
      <c r="B410" s="365">
        <f>F61/1000</f>
        <v>20</v>
      </c>
      <c r="C410" s="366"/>
      <c r="D410" s="6" t="s">
        <v>508</v>
      </c>
      <c r="E410" s="363"/>
      <c r="F410" s="191"/>
      <c r="G410" s="252"/>
      <c r="H410" s="252"/>
      <c r="I410" s="4"/>
      <c r="J410" s="5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</row>
    <row r="411" spans="1:32" ht="18" x14ac:dyDescent="0.8">
      <c r="A411" s="262"/>
      <c r="B411" s="367">
        <f>F63/1000*2</f>
        <v>0.15</v>
      </c>
      <c r="C411" s="368">
        <f>B410*B411</f>
        <v>3</v>
      </c>
      <c r="D411" s="4"/>
      <c r="E411" s="272"/>
      <c r="F411" s="191"/>
      <c r="G411" s="252"/>
      <c r="H411" s="252"/>
      <c r="I411" s="4"/>
      <c r="J411" s="5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</row>
    <row r="412" spans="1:32" ht="18" x14ac:dyDescent="0.8">
      <c r="A412" s="252"/>
      <c r="B412" s="378">
        <v>14</v>
      </c>
      <c r="C412" s="379"/>
      <c r="D412" s="4"/>
      <c r="E412" s="4"/>
      <c r="F412" s="191"/>
      <c r="G412" s="252"/>
      <c r="H412" s="252"/>
      <c r="I412" s="4"/>
      <c r="J412" s="5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</row>
    <row r="413" spans="1:32" ht="18" x14ac:dyDescent="0.8">
      <c r="A413" s="252"/>
      <c r="B413" s="380">
        <f>F67/1000*2</f>
        <v>0.15</v>
      </c>
      <c r="C413" s="381">
        <f>B412*B413</f>
        <v>2.1</v>
      </c>
      <c r="D413" s="4"/>
      <c r="E413" s="6"/>
      <c r="F413" s="191"/>
      <c r="G413" s="252"/>
      <c r="H413" s="252"/>
      <c r="I413" s="4"/>
      <c r="J413" s="5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</row>
    <row r="414" spans="1:32" ht="19.5" x14ac:dyDescent="1.1000000000000001">
      <c r="A414" s="252"/>
      <c r="B414" s="382"/>
      <c r="C414" s="383">
        <v>4.5</v>
      </c>
      <c r="D414" s="363" t="s">
        <v>411</v>
      </c>
      <c r="E414" s="4"/>
      <c r="F414" s="191"/>
      <c r="G414" s="252"/>
      <c r="H414" s="252"/>
      <c r="I414" s="4"/>
      <c r="J414" s="5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</row>
    <row r="415" spans="1:32" ht="18" x14ac:dyDescent="0.8">
      <c r="A415" s="262"/>
      <c r="B415" s="294"/>
      <c r="C415" s="320"/>
      <c r="D415" s="272"/>
      <c r="E415" s="4"/>
      <c r="F415" s="241"/>
      <c r="G415" s="262"/>
      <c r="H415" s="252"/>
      <c r="I415" s="4"/>
      <c r="J415" s="5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</row>
    <row r="416" spans="1:32" ht="18" x14ac:dyDescent="0.8">
      <c r="A416" s="252"/>
      <c r="B416" s="298"/>
      <c r="C416" s="213"/>
      <c r="D416" s="4"/>
      <c r="E416" s="4"/>
      <c r="F416" s="191"/>
      <c r="G416" s="252"/>
      <c r="H416" s="252"/>
      <c r="I416" s="4"/>
      <c r="J416" s="5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</row>
    <row r="417" spans="1:32" ht="18" x14ac:dyDescent="0.8">
      <c r="A417" s="252"/>
      <c r="B417" s="372">
        <f>F61/1000</f>
        <v>20</v>
      </c>
      <c r="C417" s="379"/>
      <c r="D417" s="6" t="s">
        <v>509</v>
      </c>
      <c r="E417" s="363"/>
      <c r="F417" s="191"/>
      <c r="G417" s="252"/>
      <c r="H417" s="252"/>
      <c r="I417" s="4"/>
      <c r="J417" s="5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</row>
    <row r="418" spans="1:32" ht="18" x14ac:dyDescent="0.8">
      <c r="A418" s="252"/>
      <c r="B418" s="380">
        <f>F62/1000</f>
        <v>0.23</v>
      </c>
      <c r="C418" s="379">
        <f>B417*B418</f>
        <v>4.6000000000000005</v>
      </c>
      <c r="D418" s="4"/>
      <c r="E418" s="272"/>
      <c r="F418" s="191"/>
      <c r="G418" s="252"/>
      <c r="H418" s="252"/>
      <c r="I418" s="4"/>
      <c r="J418" s="5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</row>
    <row r="419" spans="1:32" ht="18" x14ac:dyDescent="0.8">
      <c r="A419" s="252"/>
      <c r="B419" s="372">
        <v>14</v>
      </c>
      <c r="C419" s="379"/>
      <c r="D419" s="4"/>
      <c r="E419" s="4"/>
      <c r="F419" s="191"/>
      <c r="G419" s="252"/>
      <c r="H419" s="252"/>
      <c r="I419" s="4"/>
      <c r="J419" s="5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</row>
    <row r="420" spans="1:32" ht="18" x14ac:dyDescent="0.8">
      <c r="A420" s="252"/>
      <c r="B420" s="380">
        <v>0.23</v>
      </c>
      <c r="C420" s="381">
        <f>B419*B420</f>
        <v>3.22</v>
      </c>
      <c r="D420" s="4"/>
      <c r="E420" s="4"/>
      <c r="F420" s="191"/>
      <c r="G420" s="252"/>
      <c r="H420" s="252"/>
      <c r="I420" s="4"/>
      <c r="J420" s="5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</row>
    <row r="421" spans="1:32" ht="19.5" x14ac:dyDescent="1.1000000000000001">
      <c r="A421" s="252"/>
      <c r="B421" s="372"/>
      <c r="C421" s="384">
        <f>SUM(C418:C420)</f>
        <v>7.82</v>
      </c>
      <c r="D421" s="363" t="s">
        <v>411</v>
      </c>
      <c r="E421" s="4"/>
      <c r="F421" s="191"/>
      <c r="G421" s="252"/>
      <c r="H421" s="252"/>
      <c r="I421" s="4"/>
      <c r="J421" s="5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</row>
    <row r="422" spans="1:32" ht="18" x14ac:dyDescent="0.8">
      <c r="A422" s="241"/>
      <c r="B422" s="294"/>
      <c r="C422" s="320"/>
      <c r="D422" s="272"/>
      <c r="E422" s="4"/>
      <c r="F422" s="241"/>
      <c r="G422" s="262"/>
      <c r="H422" s="262"/>
      <c r="I422" s="4"/>
      <c r="J422" s="5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</row>
    <row r="423" spans="1:32" ht="18" x14ac:dyDescent="0.8">
      <c r="A423" s="191"/>
      <c r="B423" s="253"/>
      <c r="C423" s="213"/>
      <c r="D423" s="4"/>
      <c r="E423" s="4"/>
      <c r="F423" s="4"/>
      <c r="G423" s="4"/>
      <c r="H423" s="262"/>
      <c r="I423" s="4"/>
      <c r="J423" s="5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</row>
    <row r="424" spans="1:32" ht="18" x14ac:dyDescent="0.8">
      <c r="A424" s="4"/>
      <c r="B424" s="253"/>
      <c r="C424" s="240"/>
      <c r="D424" s="4"/>
      <c r="E424" s="4"/>
      <c r="F424" s="4"/>
      <c r="G424" s="4"/>
      <c r="H424" s="4"/>
      <c r="I424" s="4"/>
      <c r="J424" s="5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</row>
    <row r="425" spans="1:32" ht="18" x14ac:dyDescent="0.8">
      <c r="A425" s="4"/>
      <c r="B425" s="253"/>
      <c r="C425" s="240"/>
      <c r="D425" s="4"/>
      <c r="E425" s="4"/>
      <c r="F425" s="4"/>
      <c r="G425" s="4"/>
      <c r="H425" s="4"/>
      <c r="I425" s="4"/>
      <c r="J425" s="5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</row>
    <row r="426" spans="1:32" ht="18" x14ac:dyDescent="0.8">
      <c r="A426" s="4"/>
      <c r="B426" s="253"/>
      <c r="C426" s="240"/>
      <c r="D426" s="4"/>
      <c r="E426" s="4"/>
      <c r="F426" s="4"/>
      <c r="G426" s="4"/>
      <c r="H426" s="4"/>
      <c r="I426" s="4"/>
      <c r="J426" s="5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</row>
    <row r="427" spans="1:32" ht="18" x14ac:dyDescent="0.8">
      <c r="A427" s="4"/>
      <c r="B427" s="253"/>
      <c r="C427" s="240"/>
      <c r="D427" s="4"/>
      <c r="E427" s="4"/>
      <c r="F427" s="4"/>
      <c r="G427" s="4"/>
      <c r="H427" s="4"/>
      <c r="I427" s="4"/>
      <c r="J427" s="5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</row>
    <row r="428" spans="1:32" ht="18" x14ac:dyDescent="0.8">
      <c r="A428" s="4"/>
      <c r="B428" s="253"/>
      <c r="C428" s="240"/>
      <c r="D428" s="4"/>
      <c r="E428" s="4"/>
      <c r="F428" s="4"/>
      <c r="G428" s="4"/>
      <c r="H428" s="4"/>
      <c r="I428" s="4"/>
      <c r="J428" s="5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</row>
    <row r="429" spans="1:32" ht="18" x14ac:dyDescent="0.8">
      <c r="A429" s="4"/>
      <c r="B429" s="253"/>
      <c r="C429" s="240"/>
      <c r="D429" s="4"/>
      <c r="E429" s="4"/>
      <c r="F429" s="4"/>
      <c r="G429" s="4"/>
      <c r="H429" s="4"/>
      <c r="I429" s="4"/>
      <c r="J429" s="5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</row>
    <row r="430" spans="1:32" ht="18" x14ac:dyDescent="0.8">
      <c r="A430" s="4"/>
      <c r="B430" s="253"/>
      <c r="C430" s="240"/>
      <c r="D430" s="4"/>
      <c r="E430" s="4"/>
      <c r="F430" s="4"/>
      <c r="G430" s="4"/>
      <c r="H430" s="4"/>
      <c r="I430" s="4"/>
      <c r="J430" s="5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</row>
    <row r="431" spans="1:32" ht="18" x14ac:dyDescent="0.8">
      <c r="A431" s="4"/>
      <c r="B431" s="253"/>
      <c r="C431" s="240"/>
      <c r="D431" s="4"/>
      <c r="E431" s="4"/>
      <c r="F431" s="4"/>
      <c r="G431" s="4"/>
      <c r="H431" s="4"/>
      <c r="I431" s="4"/>
      <c r="J431" s="5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</row>
    <row r="432" spans="1:32" ht="18" x14ac:dyDescent="0.8">
      <c r="A432" s="4"/>
      <c r="B432" s="253"/>
      <c r="C432" s="240"/>
      <c r="D432" s="4"/>
      <c r="E432" s="4"/>
      <c r="F432" s="4"/>
      <c r="G432" s="4"/>
      <c r="H432" s="4"/>
      <c r="I432" s="4"/>
      <c r="J432" s="5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</row>
    <row r="433" spans="1:32" ht="18" x14ac:dyDescent="0.8">
      <c r="A433" s="4"/>
      <c r="B433" s="253"/>
      <c r="C433" s="240"/>
      <c r="D433" s="4"/>
      <c r="E433" s="4"/>
      <c r="F433" s="4"/>
      <c r="G433" s="4"/>
      <c r="H433" s="4"/>
      <c r="I433" s="4"/>
      <c r="J433" s="5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</row>
    <row r="434" spans="1:32" ht="18" x14ac:dyDescent="0.8">
      <c r="A434" s="4"/>
      <c r="B434" s="253"/>
      <c r="C434" s="240"/>
      <c r="D434" s="4"/>
      <c r="E434" s="4"/>
      <c r="F434" s="4"/>
      <c r="G434" s="4"/>
      <c r="H434" s="4"/>
      <c r="I434" s="4"/>
      <c r="J434" s="5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</row>
    <row r="435" spans="1:32" ht="18" x14ac:dyDescent="0.8">
      <c r="A435" s="4"/>
      <c r="B435" s="253"/>
      <c r="C435" s="240"/>
      <c r="D435" s="4"/>
      <c r="E435" s="4"/>
      <c r="F435" s="4"/>
      <c r="G435" s="4"/>
      <c r="H435" s="4"/>
      <c r="I435" s="4"/>
      <c r="J435" s="5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</row>
    <row r="436" spans="1:32" ht="18" x14ac:dyDescent="0.8">
      <c r="A436" s="4"/>
      <c r="B436" s="253"/>
      <c r="C436" s="240"/>
      <c r="D436" s="4"/>
      <c r="E436" s="4"/>
      <c r="F436" s="4"/>
      <c r="G436" s="4"/>
      <c r="H436" s="4"/>
      <c r="I436" s="4"/>
      <c r="J436" s="5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</row>
    <row r="437" spans="1:32" ht="18" x14ac:dyDescent="0.8">
      <c r="A437" s="4"/>
      <c r="B437" s="253"/>
      <c r="C437" s="240"/>
      <c r="D437" s="4"/>
      <c r="E437" s="4"/>
      <c r="F437" s="4"/>
      <c r="G437" s="4"/>
      <c r="H437" s="4"/>
      <c r="I437" s="4"/>
      <c r="J437" s="5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</row>
    <row r="438" spans="1:32" ht="18" x14ac:dyDescent="0.8">
      <c r="A438" s="4"/>
      <c r="B438" s="253"/>
      <c r="C438" s="240"/>
      <c r="D438" s="4"/>
      <c r="E438" s="4"/>
      <c r="F438" s="4"/>
      <c r="G438" s="4"/>
      <c r="H438" s="4"/>
      <c r="I438" s="4"/>
      <c r="J438" s="5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</row>
    <row r="439" spans="1:32" ht="18" x14ac:dyDescent="0.8">
      <c r="A439" s="4"/>
      <c r="B439" s="253"/>
      <c r="C439" s="240"/>
      <c r="D439" s="4"/>
      <c r="E439" s="4"/>
      <c r="F439" s="4"/>
      <c r="G439" s="4"/>
      <c r="H439" s="4"/>
      <c r="I439" s="4"/>
      <c r="J439" s="5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</row>
    <row r="440" spans="1:32" ht="18" x14ac:dyDescent="0.8">
      <c r="A440" s="4"/>
      <c r="B440" s="253"/>
      <c r="C440" s="240"/>
      <c r="D440" s="4"/>
      <c r="E440" s="4"/>
      <c r="F440" s="4"/>
      <c r="G440" s="4"/>
      <c r="H440" s="4"/>
      <c r="I440" s="4"/>
      <c r="J440" s="5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</row>
    <row r="441" spans="1:32" ht="18" x14ac:dyDescent="0.8">
      <c r="A441" s="4"/>
      <c r="B441" s="253"/>
      <c r="C441" s="240"/>
      <c r="D441" s="4"/>
      <c r="E441" s="4"/>
      <c r="F441" s="4"/>
      <c r="G441" s="4"/>
      <c r="H441" s="4"/>
      <c r="I441" s="4"/>
      <c r="J441" s="5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</row>
    <row r="442" spans="1:32" ht="18" x14ac:dyDescent="0.8">
      <c r="A442" s="4"/>
      <c r="B442" s="253"/>
      <c r="C442" s="240"/>
      <c r="D442" s="4"/>
      <c r="E442" s="4"/>
      <c r="F442" s="4"/>
      <c r="G442" s="4"/>
      <c r="H442" s="4"/>
      <c r="I442" s="4"/>
      <c r="J442" s="5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</row>
    <row r="443" spans="1:32" ht="18" x14ac:dyDescent="0.8">
      <c r="A443" s="4"/>
      <c r="B443" s="253"/>
      <c r="C443" s="240"/>
      <c r="D443" s="4"/>
      <c r="E443" s="4"/>
      <c r="F443" s="4"/>
      <c r="G443" s="4"/>
      <c r="H443" s="4"/>
      <c r="I443" s="4"/>
      <c r="J443" s="5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</row>
    <row r="444" spans="1:32" ht="18" x14ac:dyDescent="0.8">
      <c r="A444" s="4"/>
      <c r="B444" s="253"/>
      <c r="C444" s="240"/>
      <c r="D444" s="4"/>
      <c r="E444" s="4"/>
      <c r="F444" s="4"/>
      <c r="G444" s="4"/>
      <c r="H444" s="4"/>
      <c r="I444" s="4"/>
      <c r="J444" s="5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</row>
    <row r="445" spans="1:32" ht="18" x14ac:dyDescent="0.8">
      <c r="A445" s="4"/>
      <c r="B445" s="253"/>
      <c r="C445" s="240"/>
      <c r="D445" s="4"/>
      <c r="E445" s="4"/>
      <c r="F445" s="4"/>
      <c r="G445" s="4"/>
      <c r="H445" s="4"/>
      <c r="I445" s="4"/>
      <c r="J445" s="5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</row>
    <row r="446" spans="1:32" ht="18" x14ac:dyDescent="0.8">
      <c r="A446" s="4"/>
      <c r="B446" s="253"/>
      <c r="C446" s="240"/>
      <c r="D446" s="4"/>
      <c r="E446" s="4"/>
      <c r="F446" s="4"/>
      <c r="G446" s="4"/>
      <c r="H446" s="4"/>
      <c r="I446" s="4"/>
      <c r="J446" s="5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</row>
    <row r="447" spans="1:32" ht="18" x14ac:dyDescent="0.8">
      <c r="A447" s="4"/>
      <c r="B447" s="253"/>
      <c r="C447" s="240"/>
      <c r="D447" s="4"/>
      <c r="E447" s="4"/>
      <c r="F447" s="4"/>
      <c r="G447" s="4"/>
      <c r="H447" s="4"/>
      <c r="I447" s="4"/>
      <c r="J447" s="5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</row>
    <row r="448" spans="1:32" ht="18" x14ac:dyDescent="0.8">
      <c r="A448" s="4"/>
      <c r="B448" s="253"/>
      <c r="C448" s="240"/>
      <c r="D448" s="4"/>
      <c r="E448" s="4"/>
      <c r="F448" s="4"/>
      <c r="G448" s="4"/>
      <c r="H448" s="4"/>
      <c r="I448" s="4"/>
      <c r="J448" s="5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</row>
    <row r="449" spans="1:32" ht="18" x14ac:dyDescent="0.8">
      <c r="A449" s="4"/>
      <c r="B449" s="253"/>
      <c r="C449" s="240"/>
      <c r="D449" s="4"/>
      <c r="E449" s="4"/>
      <c r="F449" s="4"/>
      <c r="G449" s="4"/>
      <c r="H449" s="4"/>
      <c r="I449" s="4"/>
      <c r="J449" s="5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</row>
    <row r="450" spans="1:32" ht="18" x14ac:dyDescent="0.8">
      <c r="A450" s="4"/>
      <c r="B450" s="253"/>
      <c r="C450" s="240"/>
      <c r="D450" s="4"/>
      <c r="E450" s="4"/>
      <c r="F450" s="4"/>
      <c r="G450" s="4"/>
      <c r="H450" s="4"/>
      <c r="I450" s="4"/>
      <c r="J450" s="5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</row>
    <row r="451" spans="1:32" ht="18" x14ac:dyDescent="0.8">
      <c r="A451" s="4"/>
      <c r="B451" s="253"/>
      <c r="C451" s="240"/>
      <c r="D451" s="4"/>
      <c r="E451" s="4"/>
      <c r="F451" s="4"/>
      <c r="G451" s="4"/>
      <c r="H451" s="4"/>
      <c r="I451" s="4"/>
      <c r="J451" s="5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</row>
    <row r="452" spans="1:32" ht="18" x14ac:dyDescent="0.8">
      <c r="A452" s="4"/>
      <c r="B452" s="253"/>
      <c r="C452" s="240"/>
      <c r="D452" s="4"/>
      <c r="E452" s="4"/>
      <c r="F452" s="4"/>
      <c r="G452" s="4"/>
      <c r="H452" s="4"/>
      <c r="I452" s="4"/>
      <c r="J452" s="5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</row>
    <row r="453" spans="1:32" ht="18" x14ac:dyDescent="0.8">
      <c r="A453" s="4"/>
      <c r="B453" s="253"/>
      <c r="C453" s="240"/>
      <c r="D453" s="4"/>
      <c r="E453" s="4"/>
      <c r="F453" s="4"/>
      <c r="G453" s="4"/>
      <c r="H453" s="4"/>
      <c r="I453" s="4"/>
      <c r="J453" s="5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</row>
    <row r="454" spans="1:32" ht="18" x14ac:dyDescent="0.8">
      <c r="A454" s="4"/>
      <c r="B454" s="253"/>
      <c r="C454" s="240"/>
      <c r="D454" s="4"/>
      <c r="E454" s="4"/>
      <c r="F454" s="4"/>
      <c r="G454" s="4"/>
      <c r="H454" s="4"/>
      <c r="I454" s="4"/>
      <c r="J454" s="5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</row>
    <row r="455" spans="1:32" ht="18" x14ac:dyDescent="0.8">
      <c r="A455" s="4"/>
      <c r="B455" s="253"/>
      <c r="C455" s="240"/>
      <c r="D455" s="4"/>
      <c r="E455" s="4"/>
      <c r="F455" s="4"/>
      <c r="G455" s="4"/>
      <c r="H455" s="4"/>
      <c r="I455" s="4"/>
      <c r="J455" s="5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</row>
    <row r="456" spans="1:32" ht="18" x14ac:dyDescent="0.8">
      <c r="A456" s="4"/>
      <c r="B456" s="253"/>
      <c r="C456" s="240"/>
      <c r="D456" s="4"/>
      <c r="E456" s="4"/>
      <c r="F456" s="4"/>
      <c r="G456" s="4"/>
      <c r="H456" s="4"/>
      <c r="I456" s="4"/>
      <c r="J456" s="5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</row>
    <row r="457" spans="1:32" ht="18" x14ac:dyDescent="0.8">
      <c r="A457" s="4"/>
      <c r="B457" s="253"/>
      <c r="C457" s="240"/>
      <c r="D457" s="4"/>
      <c r="E457" s="4"/>
      <c r="F457" s="4"/>
      <c r="G457" s="4"/>
      <c r="H457" s="4"/>
      <c r="I457" s="4"/>
      <c r="J457" s="5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</row>
    <row r="458" spans="1:32" ht="18" x14ac:dyDescent="0.8">
      <c r="A458" s="4"/>
      <c r="B458" s="253"/>
      <c r="C458" s="240"/>
      <c r="D458" s="4"/>
      <c r="E458" s="4"/>
      <c r="F458" s="4"/>
      <c r="G458" s="4"/>
      <c r="H458" s="4"/>
      <c r="I458" s="4"/>
      <c r="J458" s="5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</row>
    <row r="459" spans="1:32" ht="18" x14ac:dyDescent="0.8">
      <c r="A459" s="4"/>
      <c r="B459" s="253"/>
      <c r="C459" s="240"/>
      <c r="D459" s="4"/>
      <c r="E459" s="4"/>
      <c r="F459" s="4"/>
      <c r="G459" s="4"/>
      <c r="H459" s="4"/>
      <c r="I459" s="4"/>
      <c r="J459" s="5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</row>
    <row r="460" spans="1:32" ht="18" x14ac:dyDescent="0.8">
      <c r="A460" s="4"/>
      <c r="B460" s="253"/>
      <c r="C460" s="240"/>
      <c r="D460" s="4"/>
      <c r="E460" s="4"/>
      <c r="F460" s="4"/>
      <c r="G460" s="4"/>
      <c r="H460" s="4"/>
      <c r="I460" s="4"/>
      <c r="J460" s="5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</row>
    <row r="461" spans="1:32" ht="18" x14ac:dyDescent="0.8">
      <c r="A461" s="4"/>
      <c r="B461" s="253"/>
      <c r="C461" s="240"/>
      <c r="D461" s="4"/>
      <c r="E461" s="4"/>
      <c r="F461" s="4"/>
      <c r="G461" s="4"/>
      <c r="H461" s="4"/>
      <c r="I461" s="4"/>
      <c r="J461" s="5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</row>
    <row r="462" spans="1:32" ht="18" x14ac:dyDescent="0.8">
      <c r="A462" s="4"/>
      <c r="B462" s="253"/>
      <c r="C462" s="240"/>
      <c r="D462" s="4"/>
      <c r="E462" s="4"/>
      <c r="F462" s="4"/>
      <c r="G462" s="4"/>
      <c r="H462" s="4"/>
      <c r="I462" s="4"/>
      <c r="J462" s="5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</row>
    <row r="463" spans="1:32" ht="18" x14ac:dyDescent="0.8">
      <c r="A463" s="4"/>
      <c r="B463" s="253"/>
      <c r="C463" s="240"/>
      <c r="D463" s="4"/>
      <c r="E463" s="4"/>
      <c r="F463" s="4"/>
      <c r="G463" s="4"/>
      <c r="H463" s="4"/>
      <c r="I463" s="4"/>
      <c r="J463" s="5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</row>
    <row r="464" spans="1:32" ht="18" x14ac:dyDescent="0.8">
      <c r="A464" s="4"/>
      <c r="B464" s="253"/>
      <c r="C464" s="240"/>
      <c r="D464" s="4"/>
      <c r="E464" s="4"/>
      <c r="F464" s="4"/>
      <c r="G464" s="4"/>
      <c r="H464" s="4"/>
      <c r="I464" s="4"/>
      <c r="J464" s="5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</row>
    <row r="465" spans="1:32" ht="18" x14ac:dyDescent="0.8">
      <c r="A465" s="4"/>
      <c r="B465" s="253"/>
      <c r="C465" s="240"/>
      <c r="D465" s="4"/>
      <c r="E465" s="4"/>
      <c r="F465" s="4"/>
      <c r="G465" s="4"/>
      <c r="H465" s="4"/>
      <c r="I465" s="4"/>
      <c r="J465" s="5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</row>
    <row r="466" spans="1:32" ht="18" x14ac:dyDescent="0.8">
      <c r="A466" s="4"/>
      <c r="B466" s="253"/>
      <c r="C466" s="240"/>
      <c r="D466" s="4"/>
      <c r="E466" s="4"/>
      <c r="F466" s="4"/>
      <c r="G466" s="4"/>
      <c r="H466" s="4"/>
      <c r="I466" s="4"/>
      <c r="J466" s="5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</row>
    <row r="467" spans="1:32" ht="18" x14ac:dyDescent="0.8">
      <c r="A467" s="4"/>
      <c r="B467" s="253"/>
      <c r="C467" s="240"/>
      <c r="D467" s="4"/>
      <c r="E467" s="4"/>
      <c r="F467" s="4"/>
      <c r="G467" s="4"/>
      <c r="H467" s="4"/>
      <c r="I467" s="4"/>
      <c r="J467" s="5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</row>
    <row r="468" spans="1:32" ht="18" x14ac:dyDescent="0.8">
      <c r="A468" s="4"/>
      <c r="B468" s="253"/>
      <c r="C468" s="240"/>
      <c r="D468" s="4"/>
      <c r="E468" s="4"/>
      <c r="F468" s="4"/>
      <c r="G468" s="4"/>
      <c r="H468" s="4"/>
      <c r="I468" s="4"/>
      <c r="J468" s="5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</row>
    <row r="469" spans="1:32" ht="18" x14ac:dyDescent="0.8">
      <c r="A469" s="4"/>
      <c r="B469" s="253"/>
      <c r="C469" s="240"/>
      <c r="D469" s="4"/>
      <c r="E469" s="4"/>
      <c r="F469" s="4"/>
      <c r="G469" s="4"/>
      <c r="H469" s="4"/>
      <c r="I469" s="4"/>
      <c r="J469" s="5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</row>
    <row r="470" spans="1:32" ht="18" x14ac:dyDescent="0.8">
      <c r="A470" s="4"/>
      <c r="B470" s="253"/>
      <c r="C470" s="240"/>
      <c r="D470" s="4"/>
      <c r="E470" s="4"/>
      <c r="F470" s="4"/>
      <c r="G470" s="4"/>
      <c r="H470" s="4"/>
      <c r="I470" s="4"/>
      <c r="J470" s="5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</row>
    <row r="471" spans="1:32" ht="18" x14ac:dyDescent="0.8">
      <c r="A471" s="4"/>
      <c r="B471" s="253"/>
      <c r="C471" s="240"/>
      <c r="D471" s="4"/>
      <c r="E471" s="4"/>
      <c r="F471" s="4"/>
      <c r="G471" s="4"/>
      <c r="H471" s="4"/>
      <c r="I471" s="4"/>
      <c r="J471" s="5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</row>
    <row r="472" spans="1:32" ht="18" x14ac:dyDescent="0.8">
      <c r="A472" s="4"/>
      <c r="B472" s="253"/>
      <c r="C472" s="240"/>
      <c r="D472" s="4"/>
      <c r="E472" s="4"/>
      <c r="F472" s="4"/>
      <c r="G472" s="4"/>
      <c r="H472" s="4"/>
      <c r="I472" s="4"/>
      <c r="J472" s="5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</row>
    <row r="473" spans="1:32" ht="18" x14ac:dyDescent="0.8">
      <c r="A473" s="4"/>
      <c r="B473" s="253"/>
      <c r="C473" s="240"/>
      <c r="D473" s="4"/>
      <c r="E473" s="4"/>
      <c r="F473" s="4"/>
      <c r="G473" s="4"/>
      <c r="H473" s="4"/>
      <c r="I473" s="4"/>
      <c r="J473" s="5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</row>
    <row r="474" spans="1:32" ht="18" x14ac:dyDescent="0.8">
      <c r="A474" s="4"/>
      <c r="B474" s="253"/>
      <c r="C474" s="240"/>
      <c r="D474" s="4"/>
      <c r="E474" s="4"/>
      <c r="F474" s="4"/>
      <c r="G474" s="4"/>
      <c r="H474" s="4"/>
      <c r="I474" s="4"/>
      <c r="J474" s="5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</row>
    <row r="475" spans="1:32" ht="18" x14ac:dyDescent="0.8">
      <c r="A475" s="4"/>
      <c r="B475" s="253"/>
      <c r="C475" s="240"/>
      <c r="D475" s="4"/>
      <c r="E475" s="4"/>
      <c r="F475" s="4"/>
      <c r="G475" s="4"/>
      <c r="H475" s="4"/>
      <c r="I475" s="4"/>
      <c r="J475" s="5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</row>
    <row r="476" spans="1:32" ht="18" x14ac:dyDescent="0.8">
      <c r="A476" s="4"/>
      <c r="B476" s="253"/>
      <c r="C476" s="240"/>
      <c r="D476" s="4"/>
      <c r="E476" s="5"/>
      <c r="F476" s="5"/>
      <c r="G476" s="5"/>
      <c r="H476" s="5"/>
      <c r="I476" s="5"/>
      <c r="J476" s="5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</row>
    <row r="477" spans="1:32" ht="18" x14ac:dyDescent="0.8">
      <c r="A477" s="4"/>
      <c r="B477" s="253"/>
      <c r="C477" s="240"/>
      <c r="D477" s="4"/>
      <c r="E477" s="5"/>
      <c r="F477" s="5"/>
      <c r="G477" s="5"/>
      <c r="H477" s="5"/>
      <c r="I477" s="5"/>
      <c r="J477" s="5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</row>
    <row r="478" spans="1:32" ht="18" x14ac:dyDescent="0.8">
      <c r="A478" s="4"/>
      <c r="B478" s="253"/>
      <c r="C478" s="240"/>
      <c r="D478" s="4"/>
      <c r="E478" s="5"/>
      <c r="F478" s="5"/>
      <c r="G478" s="5"/>
      <c r="H478" s="5"/>
      <c r="I478" s="5"/>
      <c r="J478" s="5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</row>
    <row r="479" spans="1:32" ht="18" x14ac:dyDescent="0.8">
      <c r="A479" s="4"/>
      <c r="B479" s="253"/>
      <c r="C479" s="240"/>
      <c r="D479" s="4"/>
      <c r="E479" s="5"/>
      <c r="F479" s="5"/>
      <c r="G479" s="5"/>
      <c r="H479" s="5"/>
      <c r="I479" s="5"/>
      <c r="J479" s="5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</row>
    <row r="480" spans="1:32" ht="18" x14ac:dyDescent="0.8">
      <c r="B480" s="385"/>
      <c r="C480" s="386"/>
      <c r="D480" s="5"/>
      <c r="E480" s="5"/>
      <c r="F480" s="5"/>
      <c r="G480" s="5"/>
      <c r="H480" s="5"/>
      <c r="I480" s="5"/>
      <c r="J480" s="5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</row>
    <row r="481" spans="2:32" ht="18" x14ac:dyDescent="0.8">
      <c r="B481" s="385"/>
      <c r="C481" s="386"/>
      <c r="D481" s="5"/>
      <c r="E481" s="5"/>
      <c r="F481" s="5"/>
      <c r="G481" s="5"/>
      <c r="H481" s="5"/>
      <c r="I481" s="5"/>
      <c r="J481" s="5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</row>
    <row r="482" spans="2:32" ht="18" x14ac:dyDescent="0.8">
      <c r="B482" s="385"/>
      <c r="C482" s="386"/>
      <c r="D482" s="5"/>
      <c r="E482" s="5"/>
      <c r="F482" s="5"/>
      <c r="G482" s="5"/>
      <c r="H482" s="5"/>
      <c r="I482" s="5"/>
      <c r="J482" s="5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</row>
    <row r="483" spans="2:32" ht="18" x14ac:dyDescent="0.8">
      <c r="B483" s="385"/>
      <c r="C483" s="386"/>
      <c r="D483" s="5"/>
      <c r="E483" s="5"/>
      <c r="F483" s="5"/>
      <c r="G483" s="5"/>
      <c r="H483" s="5"/>
      <c r="I483" s="5"/>
      <c r="J483" s="5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</row>
    <row r="484" spans="2:32" ht="18" x14ac:dyDescent="0.8">
      <c r="B484" s="385"/>
      <c r="C484" s="386"/>
      <c r="D484" s="5"/>
      <c r="E484" s="5"/>
      <c r="F484" s="5"/>
      <c r="G484" s="5"/>
      <c r="H484" s="5"/>
      <c r="I484" s="5"/>
      <c r="J484" s="5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</row>
    <row r="485" spans="2:32" ht="18" x14ac:dyDescent="0.8">
      <c r="B485" s="385"/>
      <c r="C485" s="386"/>
      <c r="D485" s="5"/>
      <c r="E485" s="5"/>
      <c r="F485" s="5"/>
      <c r="G485" s="5"/>
      <c r="H485" s="5"/>
      <c r="I485" s="5"/>
      <c r="J485" s="5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</row>
    <row r="486" spans="2:32" ht="18" x14ac:dyDescent="0.8">
      <c r="B486" s="385"/>
      <c r="C486" s="386"/>
      <c r="D486" s="5"/>
      <c r="E486" s="5"/>
      <c r="F486" s="5"/>
      <c r="G486" s="5"/>
      <c r="H486" s="5"/>
      <c r="I486" s="5"/>
      <c r="J486" s="5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</row>
    <row r="487" spans="2:32" ht="18" x14ac:dyDescent="0.8">
      <c r="B487" s="385"/>
      <c r="C487" s="386"/>
      <c r="D487" s="5"/>
      <c r="E487" s="5"/>
      <c r="F487" s="5"/>
      <c r="G487" s="5"/>
      <c r="H487" s="5"/>
      <c r="I487" s="5"/>
      <c r="J487" s="5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</row>
    <row r="488" spans="2:32" ht="18" x14ac:dyDescent="0.8">
      <c r="B488" s="385"/>
      <c r="C488" s="386"/>
      <c r="D488" s="5"/>
      <c r="E488" s="5"/>
      <c r="F488" s="5"/>
      <c r="G488" s="5"/>
      <c r="H488" s="5"/>
      <c r="I488" s="5"/>
      <c r="J488" s="5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</row>
    <row r="489" spans="2:32" ht="18" x14ac:dyDescent="0.8">
      <c r="B489" s="385"/>
      <c r="C489" s="386"/>
      <c r="D489" s="5"/>
      <c r="E489" s="5"/>
      <c r="F489" s="5"/>
      <c r="G489" s="5"/>
      <c r="H489" s="5"/>
      <c r="I489" s="5"/>
      <c r="J489" s="5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</row>
    <row r="490" spans="2:32" ht="18" x14ac:dyDescent="0.8">
      <c r="B490" s="385"/>
      <c r="C490" s="386"/>
      <c r="D490" s="5"/>
      <c r="E490" s="5"/>
      <c r="F490" s="5"/>
      <c r="G490" s="5"/>
      <c r="H490" s="5"/>
      <c r="I490" s="5"/>
      <c r="J490" s="5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</row>
    <row r="491" spans="2:32" ht="18" x14ac:dyDescent="0.8">
      <c r="B491" s="385"/>
      <c r="C491" s="386"/>
      <c r="D491" s="5"/>
      <c r="E491" s="5"/>
      <c r="F491" s="5"/>
      <c r="G491" s="5"/>
      <c r="H491" s="5"/>
      <c r="I491" s="5"/>
      <c r="J491" s="5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</row>
    <row r="492" spans="2:32" ht="18" x14ac:dyDescent="0.8">
      <c r="B492" s="385"/>
      <c r="C492" s="386"/>
      <c r="D492" s="5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</row>
    <row r="493" spans="2:32" ht="18" x14ac:dyDescent="0.8">
      <c r="B493" s="385"/>
      <c r="C493" s="386"/>
      <c r="D493" s="5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</row>
    <row r="494" spans="2:32" ht="18" x14ac:dyDescent="0.8">
      <c r="B494" s="385"/>
      <c r="C494" s="386"/>
      <c r="D494" s="5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</row>
    <row r="495" spans="2:32" ht="18" x14ac:dyDescent="0.8">
      <c r="B495" s="385"/>
      <c r="C495" s="386"/>
      <c r="D495" s="5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</row>
    <row r="496" spans="2:32" ht="14.25" x14ac:dyDescent="0.65">
      <c r="B496" s="253"/>
      <c r="C496" s="240"/>
      <c r="D496" s="4"/>
    </row>
    <row r="497" spans="2:4" ht="14.25" x14ac:dyDescent="0.65">
      <c r="B497" s="253"/>
      <c r="C497" s="240"/>
      <c r="D497" s="4"/>
    </row>
    <row r="498" spans="2:4" ht="14.25" x14ac:dyDescent="0.65">
      <c r="B498" s="253"/>
      <c r="C498" s="240"/>
      <c r="D498" s="4"/>
    </row>
    <row r="499" spans="2:4" ht="14.25" x14ac:dyDescent="0.65">
      <c r="B499" s="253"/>
      <c r="C499" s="240"/>
      <c r="D499" s="4"/>
    </row>
  </sheetData>
  <pageMargins left="0.7" right="0.7" top="1.3149999999999999" bottom="0.75" header="0.3" footer="0.3"/>
  <pageSetup paperSize="9" scale="95" orientation="portrait" r:id="rId1"/>
  <headerFooter>
    <oddHeader>&amp;CProposed Gauge Station House</oddHeader>
    <oddFooter>&amp;CTake-off 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AA0A9-75BA-44AE-91C5-35EFD5F258D5}">
  <dimension ref="A1"/>
  <sheetViews>
    <sheetView workbookViewId="0"/>
  </sheetViews>
  <sheetFormatPr defaultRowHeight="14.75" x14ac:dyDescent="0.7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2EEFA-AF86-49C9-93FB-5D69D028FA7D}">
  <dimension ref="A1"/>
  <sheetViews>
    <sheetView workbookViewId="0"/>
  </sheetViews>
  <sheetFormatPr defaultRowHeight="14.75" x14ac:dyDescent="0.7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B5C37-3BBA-4001-8E55-69167662BC91}">
  <dimension ref="A1"/>
  <sheetViews>
    <sheetView workbookViewId="0"/>
  </sheetViews>
  <sheetFormatPr defaultRowHeight="14.75" x14ac:dyDescent="0.7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1D546-479E-4755-A4DE-81FBF39B37AD}">
  <dimension ref="A1"/>
  <sheetViews>
    <sheetView workbookViewId="0"/>
  </sheetViews>
  <sheetFormatPr defaultRowHeight="14.75" x14ac:dyDescent="0.7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04CCA-FD19-4F2B-9E81-ADEB28C899ED}">
  <dimension ref="A1"/>
  <sheetViews>
    <sheetView workbookViewId="0"/>
  </sheetViews>
  <sheetFormatPr defaultRowHeight="14.75" x14ac:dyDescent="0.7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7B57A-2084-42B6-835A-1F1663C4DFB3}">
  <dimension ref="A1"/>
  <sheetViews>
    <sheetView workbookViewId="0"/>
  </sheetViews>
  <sheetFormatPr defaultRowHeight="14.75" x14ac:dyDescent="0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70944-9462-4CEA-A689-4DBAFA38BA9B}">
  <dimension ref="A1:F27"/>
  <sheetViews>
    <sheetView topLeftCell="A3" zoomScaleNormal="100" workbookViewId="0">
      <selection activeCell="B22" sqref="B22"/>
    </sheetView>
  </sheetViews>
  <sheetFormatPr defaultRowHeight="14.75" x14ac:dyDescent="0.75"/>
  <cols>
    <col min="1" max="1" width="6.86328125" customWidth="1"/>
    <col min="2" max="2" width="47.86328125" customWidth="1"/>
    <col min="3" max="3" width="11" customWidth="1"/>
    <col min="4" max="4" width="13.2265625" customWidth="1"/>
    <col min="5" max="5" width="14.2265625" customWidth="1"/>
    <col min="6" max="6" width="19.08984375" customWidth="1"/>
    <col min="9" max="9" width="8.86328125" customWidth="1"/>
  </cols>
  <sheetData>
    <row r="1" spans="1:6" x14ac:dyDescent="0.75">
      <c r="A1" s="4"/>
      <c r="B1" s="4"/>
      <c r="C1" s="7"/>
      <c r="D1" s="4" t="s">
        <v>241</v>
      </c>
      <c r="E1" s="4"/>
      <c r="F1" s="1"/>
    </row>
    <row r="2" spans="1:6" ht="18.5" x14ac:dyDescent="0.9">
      <c r="A2" s="5"/>
      <c r="B2" s="28" t="s">
        <v>269</v>
      </c>
      <c r="C2" s="8"/>
      <c r="D2" s="5"/>
      <c r="E2" s="5"/>
      <c r="F2" s="3"/>
    </row>
    <row r="3" spans="1:6" ht="18.5" x14ac:dyDescent="0.9">
      <c r="A3" s="5"/>
      <c r="B3" s="6" t="s">
        <v>242</v>
      </c>
      <c r="C3" s="8"/>
      <c r="D3" s="5"/>
      <c r="E3" s="5"/>
      <c r="F3" s="3"/>
    </row>
    <row r="4" spans="1:6" ht="18.5" x14ac:dyDescent="0.9">
      <c r="A4" s="5"/>
      <c r="B4" s="6"/>
      <c r="C4" s="8"/>
      <c r="D4" s="5"/>
      <c r="E4" s="5"/>
      <c r="F4" s="3"/>
    </row>
    <row r="5" spans="1:6" x14ac:dyDescent="0.75">
      <c r="A5" s="46"/>
      <c r="B5" s="24"/>
      <c r="C5" s="47"/>
      <c r="D5" s="26"/>
      <c r="E5" s="4"/>
      <c r="F5" s="1"/>
    </row>
    <row r="6" spans="1:6" ht="18.5" x14ac:dyDescent="0.9">
      <c r="A6" s="27" t="s">
        <v>249</v>
      </c>
      <c r="B6" s="62" t="s">
        <v>247</v>
      </c>
      <c r="C6" s="17"/>
      <c r="D6" s="17"/>
      <c r="E6" s="1"/>
      <c r="F6" s="1"/>
    </row>
    <row r="7" spans="1:6" ht="18.5" x14ac:dyDescent="0.9">
      <c r="A7" s="25"/>
      <c r="B7" s="27"/>
      <c r="C7" s="17"/>
      <c r="D7" s="17"/>
      <c r="E7" s="1"/>
      <c r="F7" s="1"/>
    </row>
    <row r="8" spans="1:6" ht="29" x14ac:dyDescent="0.75">
      <c r="A8" s="22" t="s">
        <v>245</v>
      </c>
      <c r="B8" s="23" t="s">
        <v>40</v>
      </c>
      <c r="C8" s="23" t="s">
        <v>59</v>
      </c>
      <c r="D8" s="23" t="s">
        <v>11</v>
      </c>
      <c r="E8" s="87" t="s">
        <v>263</v>
      </c>
      <c r="F8" s="87" t="s">
        <v>264</v>
      </c>
    </row>
    <row r="9" spans="1:6" x14ac:dyDescent="0.75">
      <c r="A9" s="18">
        <v>1</v>
      </c>
      <c r="B9" s="18" t="s">
        <v>270</v>
      </c>
      <c r="C9" s="43">
        <v>2300</v>
      </c>
      <c r="D9" s="19" t="s">
        <v>26</v>
      </c>
      <c r="E9" s="88"/>
      <c r="F9" s="88"/>
    </row>
    <row r="10" spans="1:6" x14ac:dyDescent="0.75">
      <c r="A10" s="18">
        <v>2</v>
      </c>
      <c r="B10" s="18" t="s">
        <v>271</v>
      </c>
      <c r="C10" s="43">
        <v>1100</v>
      </c>
      <c r="D10" s="19" t="s">
        <v>26</v>
      </c>
      <c r="E10" s="88"/>
      <c r="F10" s="88"/>
    </row>
    <row r="11" spans="1:6" x14ac:dyDescent="0.75">
      <c r="A11" s="18">
        <v>3</v>
      </c>
      <c r="B11" s="18" t="s">
        <v>190</v>
      </c>
      <c r="C11" s="43">
        <v>160</v>
      </c>
      <c r="D11" s="19" t="s">
        <v>26</v>
      </c>
      <c r="E11" s="88"/>
      <c r="F11" s="88"/>
    </row>
    <row r="12" spans="1:6" x14ac:dyDescent="0.75">
      <c r="A12" s="18">
        <v>4</v>
      </c>
      <c r="B12" s="10" t="s">
        <v>126</v>
      </c>
      <c r="C12" s="45">
        <v>3</v>
      </c>
      <c r="D12" s="86" t="s">
        <v>0</v>
      </c>
      <c r="E12" s="9"/>
      <c r="F12" s="88"/>
    </row>
    <row r="13" spans="1:6" x14ac:dyDescent="0.75">
      <c r="A13" s="18">
        <v>5</v>
      </c>
      <c r="B13" s="10" t="s">
        <v>127</v>
      </c>
      <c r="C13" s="45">
        <v>1</v>
      </c>
      <c r="D13" s="86" t="s">
        <v>0</v>
      </c>
      <c r="E13" s="9"/>
      <c r="F13" s="88"/>
    </row>
    <row r="14" spans="1:6" x14ac:dyDescent="0.75">
      <c r="A14" s="18">
        <v>6</v>
      </c>
      <c r="B14" s="10" t="s">
        <v>33</v>
      </c>
      <c r="C14" s="45">
        <v>10</v>
      </c>
      <c r="D14" s="86" t="s">
        <v>0</v>
      </c>
      <c r="E14" s="9"/>
      <c r="F14" s="88"/>
    </row>
    <row r="15" spans="1:6" x14ac:dyDescent="0.75">
      <c r="A15" s="18">
        <v>7</v>
      </c>
      <c r="B15" s="10" t="s">
        <v>34</v>
      </c>
      <c r="C15" s="45">
        <v>4</v>
      </c>
      <c r="D15" s="86" t="s">
        <v>0</v>
      </c>
      <c r="E15" s="9"/>
      <c r="F15" s="88"/>
    </row>
    <row r="16" spans="1:6" x14ac:dyDescent="0.75">
      <c r="A16" s="18">
        <v>8</v>
      </c>
      <c r="B16" s="10" t="s">
        <v>243</v>
      </c>
      <c r="C16" s="45">
        <v>10</v>
      </c>
      <c r="D16" s="86" t="s">
        <v>26</v>
      </c>
      <c r="E16" s="9"/>
      <c r="F16" s="88"/>
    </row>
    <row r="17" spans="1:6" x14ac:dyDescent="0.75">
      <c r="A17" s="18">
        <v>9</v>
      </c>
      <c r="B17" s="10" t="s">
        <v>128</v>
      </c>
      <c r="C17" s="45">
        <v>10</v>
      </c>
      <c r="D17" s="86" t="s">
        <v>35</v>
      </c>
      <c r="E17" s="9"/>
      <c r="F17" s="88"/>
    </row>
    <row r="18" spans="1:6" x14ac:dyDescent="0.75">
      <c r="A18" s="18">
        <v>10</v>
      </c>
      <c r="B18" s="10" t="s">
        <v>6</v>
      </c>
      <c r="C18" s="45">
        <v>36</v>
      </c>
      <c r="D18" s="86" t="s">
        <v>132</v>
      </c>
      <c r="E18" s="9"/>
      <c r="F18" s="88"/>
    </row>
    <row r="19" spans="1:6" x14ac:dyDescent="0.75">
      <c r="A19" s="18">
        <v>11</v>
      </c>
      <c r="B19" s="10" t="s">
        <v>129</v>
      </c>
      <c r="C19" s="45">
        <v>21</v>
      </c>
      <c r="D19" s="86" t="s">
        <v>132</v>
      </c>
      <c r="E19" s="9"/>
      <c r="F19" s="88"/>
    </row>
    <row r="20" spans="1:6" x14ac:dyDescent="0.75">
      <c r="A20" s="18">
        <v>12</v>
      </c>
      <c r="B20" s="10" t="s">
        <v>5</v>
      </c>
      <c r="C20" s="45">
        <v>10</v>
      </c>
      <c r="D20" s="86" t="s">
        <v>0</v>
      </c>
      <c r="E20" s="9"/>
      <c r="F20" s="88"/>
    </row>
    <row r="21" spans="1:6" x14ac:dyDescent="0.75">
      <c r="A21" s="18">
        <v>13</v>
      </c>
      <c r="B21" s="10" t="s">
        <v>157</v>
      </c>
      <c r="C21" s="45">
        <v>20</v>
      </c>
      <c r="D21" s="86" t="s">
        <v>1</v>
      </c>
      <c r="E21" s="9"/>
      <c r="F21" s="88"/>
    </row>
    <row r="22" spans="1:6" x14ac:dyDescent="0.75">
      <c r="A22" s="18">
        <v>14</v>
      </c>
      <c r="B22" s="10" t="s">
        <v>158</v>
      </c>
      <c r="C22" s="45">
        <v>20</v>
      </c>
      <c r="D22" s="86" t="s">
        <v>1</v>
      </c>
      <c r="E22" s="9"/>
      <c r="F22" s="88"/>
    </row>
    <row r="23" spans="1:6" x14ac:dyDescent="0.75">
      <c r="A23" s="18"/>
      <c r="B23" s="18"/>
      <c r="C23" s="43"/>
      <c r="D23" s="19"/>
      <c r="E23" s="9"/>
      <c r="F23" s="88"/>
    </row>
    <row r="24" spans="1:6" ht="18" customHeight="1" x14ac:dyDescent="0.75">
      <c r="A24" s="96"/>
      <c r="B24" s="97" t="s">
        <v>265</v>
      </c>
      <c r="C24" s="97"/>
      <c r="D24" s="97"/>
      <c r="E24" s="97"/>
      <c r="F24" s="98"/>
    </row>
    <row r="25" spans="1:6" x14ac:dyDescent="0.75">
      <c r="A25" s="96"/>
      <c r="B25" s="97" t="s">
        <v>266</v>
      </c>
      <c r="C25" s="97"/>
      <c r="D25" s="97"/>
      <c r="E25" s="97"/>
      <c r="F25" s="98"/>
    </row>
    <row r="26" spans="1:6" x14ac:dyDescent="0.75">
      <c r="A26" s="96"/>
      <c r="B26" s="97"/>
      <c r="C26" s="97"/>
      <c r="D26" s="97"/>
      <c r="E26" s="97"/>
      <c r="F26" s="98"/>
    </row>
    <row r="27" spans="1:6" x14ac:dyDescent="0.75">
      <c r="A27" s="88"/>
      <c r="B27" s="98" t="s">
        <v>267</v>
      </c>
      <c r="C27" s="99"/>
      <c r="D27" s="98"/>
      <c r="E27" s="98"/>
      <c r="F27" s="98"/>
    </row>
  </sheetData>
  <pageMargins left="0.7" right="0.7" top="0.75" bottom="0.75" header="0.3" footer="0.3"/>
  <pageSetup paperSize="9" scale="95" orientation="portrait" r:id="rId1"/>
  <rowBreaks count="1" manualBreakCount="1">
    <brk id="5" max="3" man="1"/>
  </rowBreaks>
  <colBreaks count="1" manualBreakCount="1">
    <brk id="4" max="25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1355C-D212-4E7E-875F-4FB37159F500}">
  <dimension ref="A1:J46"/>
  <sheetViews>
    <sheetView topLeftCell="A6" zoomScaleNormal="100" workbookViewId="0">
      <selection activeCell="B2" sqref="B2"/>
    </sheetView>
  </sheetViews>
  <sheetFormatPr defaultRowHeight="14.75" x14ac:dyDescent="0.75"/>
  <cols>
    <col min="1" max="1" width="6.86328125" customWidth="1"/>
    <col min="2" max="2" width="47.86328125" customWidth="1"/>
    <col min="3" max="3" width="11" customWidth="1"/>
    <col min="4" max="4" width="13.2265625" customWidth="1"/>
    <col min="5" max="5" width="14.2265625" customWidth="1"/>
    <col min="6" max="6" width="19.08984375" customWidth="1"/>
    <col min="9" max="9" width="8.86328125" customWidth="1"/>
  </cols>
  <sheetData>
    <row r="1" spans="1:10" x14ac:dyDescent="0.75">
      <c r="A1" s="4"/>
      <c r="B1" s="4"/>
      <c r="C1" s="7"/>
      <c r="D1" s="4" t="s">
        <v>241</v>
      </c>
      <c r="E1" s="4"/>
      <c r="F1" s="1"/>
    </row>
    <row r="2" spans="1:10" ht="18.5" x14ac:dyDescent="0.9">
      <c r="A2" s="5"/>
      <c r="B2" s="28" t="s">
        <v>269</v>
      </c>
      <c r="C2" s="8"/>
      <c r="D2" s="5"/>
      <c r="E2" s="5"/>
      <c r="F2" s="3"/>
    </row>
    <row r="3" spans="1:10" ht="18.5" x14ac:dyDescent="0.9">
      <c r="A3" s="5"/>
      <c r="B3" s="6" t="s">
        <v>242</v>
      </c>
      <c r="C3" s="8"/>
      <c r="D3" s="5"/>
      <c r="E3" s="5"/>
      <c r="F3" s="3"/>
    </row>
    <row r="4" spans="1:10" ht="18.5" x14ac:dyDescent="0.9">
      <c r="A4" s="5"/>
      <c r="B4" s="6"/>
      <c r="C4" s="8"/>
      <c r="D4" s="5"/>
      <c r="E4" s="5"/>
      <c r="F4" s="3"/>
    </row>
    <row r="5" spans="1:10" x14ac:dyDescent="0.75">
      <c r="C5" s="41"/>
      <c r="D5" s="17"/>
      <c r="E5" s="1"/>
      <c r="F5" s="1"/>
    </row>
    <row r="6" spans="1:10" ht="18.5" x14ac:dyDescent="0.9">
      <c r="A6" s="27" t="s">
        <v>250</v>
      </c>
      <c r="B6" s="48" t="s">
        <v>248</v>
      </c>
      <c r="C6" s="41"/>
      <c r="D6" s="17"/>
      <c r="E6" s="1"/>
      <c r="F6" s="1"/>
    </row>
    <row r="7" spans="1:10" ht="18.5" x14ac:dyDescent="0.9">
      <c r="A7" s="27"/>
      <c r="B7" s="48"/>
      <c r="C7" s="41"/>
      <c r="D7" s="17"/>
      <c r="E7" s="1"/>
      <c r="F7" s="1"/>
    </row>
    <row r="8" spans="1:10" ht="29" x14ac:dyDescent="0.75">
      <c r="A8" s="9" t="s">
        <v>245</v>
      </c>
      <c r="B8" s="12" t="s">
        <v>40</v>
      </c>
      <c r="C8" s="40" t="s">
        <v>28</v>
      </c>
      <c r="D8" s="12" t="s">
        <v>38</v>
      </c>
      <c r="E8" s="87" t="s">
        <v>263</v>
      </c>
      <c r="F8" s="87" t="s">
        <v>264</v>
      </c>
      <c r="G8" s="42"/>
      <c r="H8" s="39"/>
      <c r="I8" s="4"/>
      <c r="J8" s="1"/>
    </row>
    <row r="9" spans="1:10" x14ac:dyDescent="0.75">
      <c r="A9" s="18">
        <v>1</v>
      </c>
      <c r="B9" s="18" t="s">
        <v>134</v>
      </c>
      <c r="C9" s="43">
        <v>4</v>
      </c>
      <c r="D9" s="19" t="s">
        <v>146</v>
      </c>
      <c r="E9" s="9"/>
      <c r="F9" s="88"/>
    </row>
    <row r="10" spans="1:10" x14ac:dyDescent="0.75">
      <c r="A10" s="18">
        <v>2</v>
      </c>
      <c r="B10" s="18" t="s">
        <v>135</v>
      </c>
      <c r="C10" s="43">
        <v>5</v>
      </c>
      <c r="D10" s="19" t="s">
        <v>146</v>
      </c>
      <c r="E10" s="9"/>
      <c r="F10" s="88"/>
    </row>
    <row r="11" spans="1:10" x14ac:dyDescent="0.75">
      <c r="A11" s="18">
        <v>3</v>
      </c>
      <c r="B11" s="18" t="s">
        <v>136</v>
      </c>
      <c r="C11" s="43">
        <v>28</v>
      </c>
      <c r="D11" s="19" t="s">
        <v>146</v>
      </c>
      <c r="E11" s="9"/>
      <c r="F11" s="88"/>
    </row>
    <row r="12" spans="1:10" x14ac:dyDescent="0.75">
      <c r="A12" s="18">
        <v>4</v>
      </c>
      <c r="B12" s="18" t="s">
        <v>156</v>
      </c>
      <c r="C12" s="43">
        <v>10</v>
      </c>
      <c r="D12" s="19" t="s">
        <v>146</v>
      </c>
      <c r="E12" s="9"/>
      <c r="F12" s="88"/>
    </row>
    <row r="13" spans="1:10" x14ac:dyDescent="0.75">
      <c r="A13" s="18">
        <v>5</v>
      </c>
      <c r="B13" s="18" t="s">
        <v>206</v>
      </c>
      <c r="C13" s="43">
        <v>4</v>
      </c>
      <c r="D13" s="19" t="s">
        <v>26</v>
      </c>
      <c r="E13" s="9"/>
      <c r="F13" s="88"/>
    </row>
    <row r="14" spans="1:10" x14ac:dyDescent="0.75">
      <c r="A14" s="18">
        <v>6</v>
      </c>
      <c r="B14" s="18" t="s">
        <v>207</v>
      </c>
      <c r="C14" s="43">
        <v>6</v>
      </c>
      <c r="D14" s="19" t="s">
        <v>26</v>
      </c>
      <c r="E14" s="9"/>
      <c r="F14" s="88"/>
    </row>
    <row r="15" spans="1:10" x14ac:dyDescent="0.75">
      <c r="A15" s="18">
        <v>7</v>
      </c>
      <c r="B15" s="18" t="s">
        <v>137</v>
      </c>
      <c r="C15" s="43">
        <v>30</v>
      </c>
      <c r="D15" s="19" t="s">
        <v>1</v>
      </c>
      <c r="E15" s="9"/>
      <c r="F15" s="88"/>
    </row>
    <row r="16" spans="1:10" x14ac:dyDescent="0.75">
      <c r="A16" s="18">
        <v>8</v>
      </c>
      <c r="B16" s="18" t="s">
        <v>138</v>
      </c>
      <c r="C16" s="43">
        <v>15</v>
      </c>
      <c r="D16" s="19" t="s">
        <v>1</v>
      </c>
      <c r="E16" s="9"/>
      <c r="F16" s="88"/>
    </row>
    <row r="17" spans="1:6" x14ac:dyDescent="0.75">
      <c r="A17" s="18">
        <v>9</v>
      </c>
      <c r="B17" s="18" t="s">
        <v>139</v>
      </c>
      <c r="C17" s="43">
        <v>15</v>
      </c>
      <c r="D17" s="19" t="s">
        <v>0</v>
      </c>
      <c r="E17" s="9"/>
      <c r="F17" s="88"/>
    </row>
    <row r="18" spans="1:6" x14ac:dyDescent="0.75">
      <c r="A18" s="18">
        <v>10</v>
      </c>
      <c r="B18" s="18" t="s">
        <v>140</v>
      </c>
      <c r="C18" s="43">
        <v>18</v>
      </c>
      <c r="D18" s="19" t="s">
        <v>147</v>
      </c>
      <c r="E18" s="9"/>
      <c r="F18" s="88"/>
    </row>
    <row r="19" spans="1:6" x14ac:dyDescent="0.75">
      <c r="A19" s="18">
        <v>11</v>
      </c>
      <c r="B19" s="18" t="s">
        <v>141</v>
      </c>
      <c r="C19" s="43">
        <v>40</v>
      </c>
      <c r="D19" s="19" t="s">
        <v>146</v>
      </c>
      <c r="E19" s="9"/>
      <c r="F19" s="88"/>
    </row>
    <row r="20" spans="1:6" x14ac:dyDescent="0.75">
      <c r="A20" s="18">
        <v>12</v>
      </c>
      <c r="B20" s="18" t="s">
        <v>142</v>
      </c>
      <c r="C20" s="43">
        <v>22</v>
      </c>
      <c r="D20" s="19" t="s">
        <v>146</v>
      </c>
      <c r="E20" s="9"/>
      <c r="F20" s="88"/>
    </row>
    <row r="21" spans="1:6" x14ac:dyDescent="0.75">
      <c r="A21" s="18">
        <v>13</v>
      </c>
      <c r="B21" s="20" t="s">
        <v>143</v>
      </c>
      <c r="C21" s="43">
        <v>24</v>
      </c>
      <c r="D21" s="43" t="s">
        <v>146</v>
      </c>
      <c r="E21" s="15"/>
      <c r="F21" s="88"/>
    </row>
    <row r="22" spans="1:6" x14ac:dyDescent="0.75">
      <c r="A22" s="18">
        <v>14</v>
      </c>
      <c r="B22" s="20" t="s">
        <v>202</v>
      </c>
      <c r="C22" s="43">
        <v>4</v>
      </c>
      <c r="D22" s="43" t="s">
        <v>26</v>
      </c>
      <c r="E22" s="15"/>
      <c r="F22" s="88"/>
    </row>
    <row r="23" spans="1:6" x14ac:dyDescent="0.75">
      <c r="A23" s="18">
        <v>15</v>
      </c>
      <c r="B23" s="18" t="s">
        <v>144</v>
      </c>
      <c r="C23" s="43">
        <v>5</v>
      </c>
      <c r="D23" s="19" t="s">
        <v>0</v>
      </c>
      <c r="E23" s="9"/>
      <c r="F23" s="88"/>
    </row>
    <row r="24" spans="1:6" x14ac:dyDescent="0.75">
      <c r="A24" s="18">
        <v>16</v>
      </c>
      <c r="B24" s="18" t="s">
        <v>203</v>
      </c>
      <c r="C24" s="43">
        <v>1</v>
      </c>
      <c r="D24" s="19" t="s">
        <v>26</v>
      </c>
      <c r="E24" s="9"/>
      <c r="F24" s="88"/>
    </row>
    <row r="25" spans="1:6" x14ac:dyDescent="0.75">
      <c r="A25" s="18">
        <v>17</v>
      </c>
      <c r="B25" s="18" t="s">
        <v>145</v>
      </c>
      <c r="C25" s="43">
        <v>3</v>
      </c>
      <c r="D25" s="19" t="s">
        <v>148</v>
      </c>
      <c r="E25" s="9"/>
      <c r="F25" s="88"/>
    </row>
    <row r="26" spans="1:6" x14ac:dyDescent="0.75">
      <c r="A26" s="18"/>
      <c r="B26" s="18"/>
      <c r="C26" s="43"/>
      <c r="D26" s="19"/>
      <c r="E26" s="9"/>
      <c r="F26" s="88"/>
    </row>
    <row r="27" spans="1:6" ht="18" customHeight="1" x14ac:dyDescent="0.75">
      <c r="A27" s="96"/>
      <c r="B27" s="97" t="s">
        <v>265</v>
      </c>
      <c r="C27" s="97"/>
      <c r="D27" s="97"/>
      <c r="E27" s="97"/>
      <c r="F27" s="98"/>
    </row>
    <row r="28" spans="1:6" x14ac:dyDescent="0.75">
      <c r="A28" s="96"/>
      <c r="B28" s="97" t="s">
        <v>266</v>
      </c>
      <c r="C28" s="97"/>
      <c r="D28" s="97"/>
      <c r="E28" s="97"/>
      <c r="F28" s="98"/>
    </row>
    <row r="29" spans="1:6" x14ac:dyDescent="0.75">
      <c r="A29" s="96"/>
      <c r="B29" s="97"/>
      <c r="C29" s="97"/>
      <c r="D29" s="97"/>
      <c r="E29" s="97"/>
      <c r="F29" s="98"/>
    </row>
    <row r="30" spans="1:6" x14ac:dyDescent="0.75">
      <c r="A30" s="88"/>
      <c r="B30" s="98" t="s">
        <v>267</v>
      </c>
      <c r="C30" s="99"/>
      <c r="D30" s="98"/>
      <c r="E30" s="98"/>
      <c r="F30" s="98"/>
    </row>
    <row r="31" spans="1:6" x14ac:dyDescent="0.75">
      <c r="F31" s="1"/>
    </row>
    <row r="32" spans="1:6" x14ac:dyDescent="0.75">
      <c r="A32" s="1"/>
      <c r="B32" s="1"/>
      <c r="C32" s="2"/>
      <c r="D32" s="1"/>
      <c r="E32" s="1"/>
      <c r="F32" s="1"/>
    </row>
    <row r="33" spans="1:6" x14ac:dyDescent="0.75">
      <c r="A33" s="1"/>
      <c r="B33" s="1"/>
      <c r="C33" s="2"/>
      <c r="D33" s="1"/>
      <c r="E33" s="1"/>
      <c r="F33" s="1"/>
    </row>
    <row r="34" spans="1:6" x14ac:dyDescent="0.75">
      <c r="A34" s="1"/>
      <c r="B34" s="1"/>
      <c r="C34" s="2"/>
      <c r="D34" s="1"/>
      <c r="E34" s="1"/>
      <c r="F34" s="1"/>
    </row>
    <row r="35" spans="1:6" x14ac:dyDescent="0.75">
      <c r="A35" s="1"/>
      <c r="B35" s="1"/>
      <c r="C35" s="2"/>
      <c r="D35" s="1"/>
      <c r="E35" s="1"/>
      <c r="F35" s="1"/>
    </row>
    <row r="36" spans="1:6" x14ac:dyDescent="0.75">
      <c r="A36" s="1"/>
      <c r="B36" s="1"/>
      <c r="C36" s="2"/>
      <c r="D36" s="1"/>
      <c r="E36" s="1"/>
      <c r="F36" s="1"/>
    </row>
    <row r="37" spans="1:6" x14ac:dyDescent="0.75">
      <c r="A37" s="1"/>
      <c r="B37" s="1"/>
      <c r="C37" s="2"/>
      <c r="D37" s="1"/>
      <c r="E37" s="1"/>
      <c r="F37" s="1"/>
    </row>
    <row r="38" spans="1:6" x14ac:dyDescent="0.75">
      <c r="A38" s="1"/>
      <c r="B38" s="1"/>
      <c r="C38" s="2"/>
      <c r="D38" s="1"/>
      <c r="E38" s="1"/>
      <c r="F38" s="1"/>
    </row>
    <row r="39" spans="1:6" x14ac:dyDescent="0.75">
      <c r="A39" s="1"/>
      <c r="B39" s="1"/>
      <c r="C39" s="2"/>
      <c r="D39" s="1"/>
      <c r="E39" s="1"/>
      <c r="F39" s="1"/>
    </row>
    <row r="40" spans="1:6" x14ac:dyDescent="0.75">
      <c r="A40" s="1"/>
      <c r="B40" s="1"/>
      <c r="C40" s="2"/>
      <c r="D40" s="1"/>
      <c r="E40" s="1"/>
      <c r="F40" s="1"/>
    </row>
    <row r="41" spans="1:6" x14ac:dyDescent="0.75">
      <c r="A41" s="1"/>
      <c r="B41" s="1"/>
      <c r="C41" s="2"/>
      <c r="D41" s="1"/>
      <c r="E41" s="1"/>
      <c r="F41" s="1"/>
    </row>
    <row r="42" spans="1:6" x14ac:dyDescent="0.75">
      <c r="A42" s="1"/>
      <c r="B42" s="1"/>
      <c r="C42" s="2"/>
      <c r="D42" s="1"/>
      <c r="E42" s="1"/>
      <c r="F42" s="1"/>
    </row>
    <row r="43" spans="1:6" x14ac:dyDescent="0.75">
      <c r="A43" s="1"/>
      <c r="B43" s="1"/>
      <c r="C43" s="2"/>
      <c r="D43" s="1"/>
      <c r="E43" s="1"/>
      <c r="F43" s="1"/>
    </row>
    <row r="44" spans="1:6" x14ac:dyDescent="0.75">
      <c r="A44" s="1"/>
      <c r="B44" s="1"/>
      <c r="C44" s="2"/>
      <c r="D44" s="1"/>
      <c r="E44" s="1"/>
      <c r="F44" s="1"/>
    </row>
    <row r="45" spans="1:6" x14ac:dyDescent="0.75">
      <c r="A45" s="1"/>
      <c r="B45" s="1"/>
      <c r="C45" s="2"/>
      <c r="D45" s="1"/>
      <c r="E45" s="1"/>
      <c r="F45" s="1"/>
    </row>
    <row r="46" spans="1:6" x14ac:dyDescent="0.75">
      <c r="A46" s="1"/>
      <c r="B46" s="1"/>
      <c r="C46" s="2"/>
      <c r="D46" s="1"/>
      <c r="E46" s="1"/>
      <c r="F46" s="1"/>
    </row>
  </sheetData>
  <pageMargins left="0.7" right="0.7" top="0.75" bottom="0.75" header="0.3" footer="0.3"/>
  <pageSetup paperSize="9" scale="95" orientation="portrait" r:id="rId1"/>
  <colBreaks count="1" manualBreakCount="1">
    <brk id="4" max="25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7093F-254C-4952-8B84-75CF00B086F6}">
  <dimension ref="A1:F49"/>
  <sheetViews>
    <sheetView topLeftCell="A8" zoomScaleNormal="100" workbookViewId="0">
      <selection activeCell="B32" sqref="B32"/>
    </sheetView>
  </sheetViews>
  <sheetFormatPr defaultRowHeight="14.75" x14ac:dyDescent="0.75"/>
  <cols>
    <col min="1" max="1" width="6.86328125" customWidth="1"/>
    <col min="2" max="2" width="47.86328125" customWidth="1"/>
    <col min="3" max="3" width="11" customWidth="1"/>
    <col min="4" max="4" width="13.2265625" customWidth="1"/>
    <col min="5" max="5" width="14.2265625" customWidth="1"/>
    <col min="6" max="6" width="19.08984375" customWidth="1"/>
    <col min="9" max="9" width="8.86328125" customWidth="1"/>
  </cols>
  <sheetData>
    <row r="1" spans="1:6" x14ac:dyDescent="0.75">
      <c r="A1" s="4"/>
      <c r="B1" s="4"/>
      <c r="C1" s="7"/>
      <c r="D1" s="4" t="s">
        <v>241</v>
      </c>
      <c r="E1" s="4"/>
      <c r="F1" s="1"/>
    </row>
    <row r="2" spans="1:6" ht="18.5" x14ac:dyDescent="0.9">
      <c r="A2" s="5"/>
      <c r="B2" s="28" t="s">
        <v>269</v>
      </c>
      <c r="C2" s="8"/>
      <c r="D2" s="5"/>
      <c r="E2" s="5"/>
      <c r="F2" s="3"/>
    </row>
    <row r="3" spans="1:6" ht="18.5" x14ac:dyDescent="0.9">
      <c r="A3" s="5"/>
      <c r="B3" s="6" t="s">
        <v>242</v>
      </c>
      <c r="C3" s="8"/>
      <c r="D3" s="5"/>
      <c r="E3" s="5"/>
      <c r="F3" s="3"/>
    </row>
    <row r="4" spans="1:6" ht="18.5" x14ac:dyDescent="0.9">
      <c r="A4" s="5"/>
      <c r="B4" s="6"/>
      <c r="C4" s="8"/>
      <c r="D4" s="5"/>
      <c r="E4" s="5"/>
      <c r="F4" s="3"/>
    </row>
    <row r="5" spans="1:6" x14ac:dyDescent="0.75">
      <c r="A5" s="38"/>
      <c r="B5" s="38"/>
      <c r="C5" s="42"/>
      <c r="D5" s="39"/>
      <c r="E5" s="4"/>
      <c r="F5" s="1"/>
    </row>
    <row r="6" spans="1:6" ht="18" x14ac:dyDescent="0.8">
      <c r="A6" s="48" t="s">
        <v>251</v>
      </c>
      <c r="B6" s="48" t="s">
        <v>276</v>
      </c>
      <c r="C6" s="42"/>
      <c r="D6" s="39"/>
      <c r="E6" s="4"/>
      <c r="F6" s="1"/>
    </row>
    <row r="7" spans="1:6" ht="18" x14ac:dyDescent="0.8">
      <c r="A7" s="48"/>
      <c r="B7" s="48"/>
      <c r="C7" s="42"/>
      <c r="D7" s="39"/>
      <c r="E7" s="4"/>
      <c r="F7" s="1"/>
    </row>
    <row r="8" spans="1:6" ht="29" x14ac:dyDescent="0.75">
      <c r="A8" s="9" t="s">
        <v>245</v>
      </c>
      <c r="B8" s="12" t="s">
        <v>40</v>
      </c>
      <c r="C8" s="40" t="s">
        <v>28</v>
      </c>
      <c r="D8" s="12" t="s">
        <v>38</v>
      </c>
      <c r="E8" s="87" t="s">
        <v>263</v>
      </c>
      <c r="F8" s="87" t="s">
        <v>264</v>
      </c>
    </row>
    <row r="9" spans="1:6" x14ac:dyDescent="0.75">
      <c r="A9" s="50">
        <v>1</v>
      </c>
      <c r="B9" s="36" t="s">
        <v>152</v>
      </c>
      <c r="C9" s="43">
        <v>5</v>
      </c>
      <c r="D9" s="19" t="s">
        <v>1</v>
      </c>
      <c r="E9" s="9"/>
      <c r="F9" s="88"/>
    </row>
    <row r="10" spans="1:6" x14ac:dyDescent="0.75">
      <c r="A10" s="50">
        <v>2</v>
      </c>
      <c r="B10" s="36" t="s">
        <v>153</v>
      </c>
      <c r="C10" s="43">
        <v>3</v>
      </c>
      <c r="D10" s="19" t="s">
        <v>1</v>
      </c>
      <c r="E10" s="9"/>
      <c r="F10" s="88"/>
    </row>
    <row r="11" spans="1:6" x14ac:dyDescent="0.75">
      <c r="A11" s="50">
        <v>3</v>
      </c>
      <c r="B11" s="36" t="s">
        <v>154</v>
      </c>
      <c r="C11" s="43">
        <v>2</v>
      </c>
      <c r="D11" s="19" t="s">
        <v>1</v>
      </c>
      <c r="E11" s="9"/>
      <c r="F11" s="88"/>
    </row>
    <row r="12" spans="1:6" x14ac:dyDescent="0.75">
      <c r="A12" s="50">
        <v>4</v>
      </c>
      <c r="B12" s="71" t="s">
        <v>191</v>
      </c>
      <c r="C12" s="43">
        <v>13</v>
      </c>
      <c r="D12" s="43" t="s">
        <v>1</v>
      </c>
      <c r="E12" s="15"/>
      <c r="F12" s="88"/>
    </row>
    <row r="13" spans="1:6" x14ac:dyDescent="0.75">
      <c r="A13" s="50">
        <v>5</v>
      </c>
      <c r="B13" s="71" t="s">
        <v>192</v>
      </c>
      <c r="C13" s="43">
        <v>15</v>
      </c>
      <c r="D13" s="43" t="s">
        <v>1</v>
      </c>
      <c r="E13" s="15"/>
      <c r="F13" s="88"/>
    </row>
    <row r="14" spans="1:6" ht="28.95" customHeight="1" x14ac:dyDescent="0.75">
      <c r="A14" s="50">
        <v>6</v>
      </c>
      <c r="B14" s="36" t="s">
        <v>149</v>
      </c>
      <c r="C14" s="43">
        <v>4</v>
      </c>
      <c r="D14" s="19" t="s">
        <v>1</v>
      </c>
      <c r="E14" s="9"/>
      <c r="F14" s="88"/>
    </row>
    <row r="15" spans="1:6" ht="28.95" customHeight="1" x14ac:dyDescent="0.75">
      <c r="A15" s="50">
        <v>7</v>
      </c>
      <c r="B15" s="36" t="s">
        <v>150</v>
      </c>
      <c r="C15" s="43">
        <v>2</v>
      </c>
      <c r="D15" s="19" t="s">
        <v>1</v>
      </c>
      <c r="E15" s="9"/>
      <c r="F15" s="88"/>
    </row>
    <row r="16" spans="1:6" ht="28.95" customHeight="1" x14ac:dyDescent="0.75">
      <c r="A16" s="50">
        <v>8</v>
      </c>
      <c r="B16" s="36" t="s">
        <v>151</v>
      </c>
      <c r="C16" s="43">
        <v>2</v>
      </c>
      <c r="D16" s="19" t="s">
        <v>1</v>
      </c>
      <c r="E16" s="9"/>
      <c r="F16" s="88"/>
    </row>
    <row r="17" spans="1:6" x14ac:dyDescent="0.75">
      <c r="A17" s="50">
        <v>9</v>
      </c>
      <c r="B17" s="18" t="s">
        <v>159</v>
      </c>
      <c r="C17" s="43">
        <v>6</v>
      </c>
      <c r="D17" s="19" t="s">
        <v>1</v>
      </c>
      <c r="E17" s="9"/>
      <c r="F17" s="88"/>
    </row>
    <row r="18" spans="1:6" x14ac:dyDescent="0.75">
      <c r="A18" s="50">
        <v>10</v>
      </c>
      <c r="B18" s="18" t="s">
        <v>160</v>
      </c>
      <c r="C18" s="43">
        <v>2</v>
      </c>
      <c r="D18" s="19" t="s">
        <v>1</v>
      </c>
      <c r="E18" s="9"/>
      <c r="F18" s="88"/>
    </row>
    <row r="19" spans="1:6" ht="29" x14ac:dyDescent="0.75">
      <c r="A19" s="50">
        <v>11</v>
      </c>
      <c r="B19" s="21" t="s">
        <v>161</v>
      </c>
      <c r="C19" s="43">
        <v>4</v>
      </c>
      <c r="D19" s="19" t="s">
        <v>1</v>
      </c>
      <c r="E19" s="9"/>
      <c r="F19" s="88"/>
    </row>
    <row r="20" spans="1:6" ht="29" x14ac:dyDescent="0.75">
      <c r="A20" s="50">
        <v>12</v>
      </c>
      <c r="B20" s="21" t="s">
        <v>36</v>
      </c>
      <c r="C20" s="43">
        <v>2</v>
      </c>
      <c r="D20" s="19" t="s">
        <v>1</v>
      </c>
      <c r="E20" s="9"/>
      <c r="F20" s="88"/>
    </row>
    <row r="21" spans="1:6" ht="29" x14ac:dyDescent="0.75">
      <c r="A21" s="50">
        <v>13</v>
      </c>
      <c r="B21" s="21" t="s">
        <v>155</v>
      </c>
      <c r="C21" s="43">
        <v>2</v>
      </c>
      <c r="D21" s="19" t="s">
        <v>1</v>
      </c>
      <c r="E21" s="9"/>
      <c r="F21" s="88"/>
    </row>
    <row r="22" spans="1:6" ht="17" x14ac:dyDescent="0.75">
      <c r="A22" s="50">
        <v>14</v>
      </c>
      <c r="B22" s="21" t="s">
        <v>211</v>
      </c>
      <c r="C22" s="43">
        <v>15</v>
      </c>
      <c r="D22" s="19" t="s">
        <v>212</v>
      </c>
      <c r="E22" s="9"/>
      <c r="F22" s="88"/>
    </row>
    <row r="23" spans="1:6" ht="17" x14ac:dyDescent="0.75">
      <c r="A23" s="50">
        <v>15</v>
      </c>
      <c r="B23" s="21" t="s">
        <v>213</v>
      </c>
      <c r="C23" s="43">
        <v>1</v>
      </c>
      <c r="D23" s="19" t="s">
        <v>212</v>
      </c>
      <c r="E23" s="9"/>
      <c r="F23" s="88"/>
    </row>
    <row r="24" spans="1:6" x14ac:dyDescent="0.75">
      <c r="A24" s="50">
        <v>16</v>
      </c>
      <c r="B24" s="21" t="s">
        <v>121</v>
      </c>
      <c r="C24" s="43">
        <v>40</v>
      </c>
      <c r="D24" s="19" t="s">
        <v>0</v>
      </c>
      <c r="E24" s="9"/>
      <c r="F24" s="88"/>
    </row>
    <row r="25" spans="1:6" x14ac:dyDescent="0.75">
      <c r="A25" s="50">
        <v>17</v>
      </c>
      <c r="B25" s="21" t="s">
        <v>277</v>
      </c>
      <c r="C25" s="19">
        <v>8</v>
      </c>
      <c r="D25" s="13" t="s">
        <v>1</v>
      </c>
      <c r="E25" s="9"/>
      <c r="F25" s="88"/>
    </row>
    <row r="26" spans="1:6" x14ac:dyDescent="0.75">
      <c r="A26" s="50">
        <v>18</v>
      </c>
      <c r="B26" s="100" t="s">
        <v>278</v>
      </c>
      <c r="C26" s="101">
        <v>1</v>
      </c>
      <c r="D26" s="112" t="s">
        <v>0</v>
      </c>
      <c r="E26" s="9"/>
      <c r="F26" s="88"/>
    </row>
    <row r="27" spans="1:6" x14ac:dyDescent="0.75">
      <c r="A27" s="50">
        <v>19</v>
      </c>
      <c r="B27" s="100" t="s">
        <v>279</v>
      </c>
      <c r="C27" s="101">
        <v>3</v>
      </c>
      <c r="D27" s="112" t="s">
        <v>280</v>
      </c>
      <c r="E27" s="9"/>
      <c r="F27" s="88"/>
    </row>
    <row r="28" spans="1:6" x14ac:dyDescent="0.75">
      <c r="A28" s="50">
        <v>20</v>
      </c>
      <c r="B28" s="100" t="s">
        <v>281</v>
      </c>
      <c r="C28" s="101">
        <v>1</v>
      </c>
      <c r="D28" s="112" t="s">
        <v>3</v>
      </c>
      <c r="E28" s="9"/>
      <c r="F28" s="88"/>
    </row>
    <row r="29" spans="1:6" x14ac:dyDescent="0.75">
      <c r="A29" s="50">
        <v>21</v>
      </c>
      <c r="B29" s="100" t="s">
        <v>282</v>
      </c>
      <c r="C29" s="101">
        <v>1</v>
      </c>
      <c r="D29" s="112" t="s">
        <v>3</v>
      </c>
      <c r="E29" s="9"/>
      <c r="F29" s="88"/>
    </row>
    <row r="30" spans="1:6" x14ac:dyDescent="0.75">
      <c r="A30" s="50">
        <v>22</v>
      </c>
      <c r="B30" s="100" t="s">
        <v>283</v>
      </c>
      <c r="C30" s="101">
        <v>1</v>
      </c>
      <c r="D30" s="112" t="s">
        <v>3</v>
      </c>
      <c r="E30" s="9"/>
      <c r="F30" s="88"/>
    </row>
    <row r="31" spans="1:6" x14ac:dyDescent="0.75">
      <c r="A31" s="18"/>
      <c r="B31" s="18"/>
      <c r="C31" s="43"/>
      <c r="D31" s="19"/>
      <c r="E31" s="9"/>
      <c r="F31" s="88"/>
    </row>
    <row r="32" spans="1:6" ht="18" customHeight="1" x14ac:dyDescent="0.75">
      <c r="A32" s="96"/>
      <c r="B32" s="97" t="s">
        <v>265</v>
      </c>
      <c r="C32" s="97"/>
      <c r="D32" s="97"/>
      <c r="E32" s="97"/>
      <c r="F32" s="98"/>
    </row>
    <row r="33" spans="1:6" x14ac:dyDescent="0.75">
      <c r="A33" s="96"/>
      <c r="B33" s="97" t="s">
        <v>266</v>
      </c>
      <c r="C33" s="97"/>
      <c r="D33" s="97"/>
      <c r="E33" s="97"/>
      <c r="F33" s="98"/>
    </row>
    <row r="34" spans="1:6" x14ac:dyDescent="0.75">
      <c r="A34" s="96"/>
      <c r="B34" s="97"/>
      <c r="C34" s="97"/>
      <c r="D34" s="97"/>
      <c r="E34" s="97"/>
      <c r="F34" s="98"/>
    </row>
    <row r="35" spans="1:6" x14ac:dyDescent="0.75">
      <c r="A35" s="88"/>
      <c r="B35" s="98" t="s">
        <v>267</v>
      </c>
      <c r="C35" s="99"/>
      <c r="D35" s="98"/>
      <c r="E35" s="98"/>
      <c r="F35" s="98"/>
    </row>
    <row r="36" spans="1:6" x14ac:dyDescent="0.75">
      <c r="A36" s="1"/>
      <c r="B36" s="1"/>
      <c r="C36" s="2"/>
      <c r="D36" s="1"/>
      <c r="E36" s="1"/>
      <c r="F36" s="1"/>
    </row>
    <row r="37" spans="1:6" x14ac:dyDescent="0.75">
      <c r="A37" s="1"/>
      <c r="B37" s="1"/>
      <c r="C37" s="2"/>
      <c r="D37" s="1"/>
      <c r="E37" s="1"/>
      <c r="F37" s="1"/>
    </row>
    <row r="38" spans="1:6" x14ac:dyDescent="0.75">
      <c r="A38" s="1"/>
      <c r="B38" s="1"/>
      <c r="C38" s="2"/>
      <c r="D38" s="1"/>
      <c r="E38" s="1"/>
      <c r="F38" s="1"/>
    </row>
    <row r="39" spans="1:6" x14ac:dyDescent="0.75">
      <c r="A39" s="1"/>
      <c r="B39" s="1"/>
      <c r="C39" s="2"/>
      <c r="D39" s="1"/>
      <c r="E39" s="1"/>
      <c r="F39" s="1"/>
    </row>
    <row r="40" spans="1:6" x14ac:dyDescent="0.75">
      <c r="A40" s="1"/>
      <c r="B40" s="1"/>
      <c r="C40" s="2"/>
      <c r="D40" s="1"/>
      <c r="E40" s="1"/>
      <c r="F40" s="1"/>
    </row>
    <row r="41" spans="1:6" x14ac:dyDescent="0.75">
      <c r="A41" s="1"/>
      <c r="B41" s="1"/>
      <c r="C41" s="2"/>
      <c r="D41" s="1"/>
      <c r="E41" s="1"/>
      <c r="F41" s="1"/>
    </row>
    <row r="42" spans="1:6" x14ac:dyDescent="0.75">
      <c r="A42" s="1"/>
      <c r="B42" s="1"/>
      <c r="C42" s="2"/>
      <c r="D42" s="1"/>
      <c r="E42" s="1"/>
      <c r="F42" s="1"/>
    </row>
    <row r="43" spans="1:6" x14ac:dyDescent="0.75">
      <c r="A43" s="1"/>
      <c r="B43" s="1"/>
      <c r="C43" s="2"/>
      <c r="D43" s="1"/>
      <c r="E43" s="1"/>
      <c r="F43" s="1"/>
    </row>
    <row r="44" spans="1:6" x14ac:dyDescent="0.75">
      <c r="A44" s="1"/>
      <c r="B44" s="1"/>
      <c r="C44" s="2"/>
      <c r="D44" s="1"/>
      <c r="E44" s="1"/>
      <c r="F44" s="1"/>
    </row>
    <row r="45" spans="1:6" x14ac:dyDescent="0.75">
      <c r="A45" s="1"/>
      <c r="B45" s="1"/>
      <c r="C45" s="2"/>
      <c r="D45" s="1"/>
      <c r="E45" s="1"/>
      <c r="F45" s="1"/>
    </row>
    <row r="46" spans="1:6" x14ac:dyDescent="0.75">
      <c r="A46" s="1"/>
      <c r="B46" s="1"/>
      <c r="C46" s="2"/>
      <c r="D46" s="1"/>
      <c r="E46" s="1"/>
      <c r="F46" s="1"/>
    </row>
    <row r="47" spans="1:6" x14ac:dyDescent="0.75">
      <c r="A47" s="1"/>
      <c r="B47" s="1"/>
      <c r="C47" s="2"/>
      <c r="D47" s="1"/>
      <c r="E47" s="1"/>
      <c r="F47" s="1"/>
    </row>
    <row r="48" spans="1:6" x14ac:dyDescent="0.75">
      <c r="A48" s="1"/>
      <c r="B48" s="1"/>
      <c r="C48" s="2"/>
      <c r="D48" s="1"/>
      <c r="E48" s="1"/>
      <c r="F48" s="1"/>
    </row>
    <row r="49" spans="1:6" x14ac:dyDescent="0.75">
      <c r="A49" s="1"/>
      <c r="B49" s="1"/>
      <c r="C49" s="2"/>
      <c r="D49" s="1"/>
      <c r="E49" s="1"/>
      <c r="F49" s="1"/>
    </row>
  </sheetData>
  <pageMargins left="0.7" right="0.7" top="0.75" bottom="0.75" header="0.3" footer="0.3"/>
  <pageSetup paperSize="9" scale="95" orientation="portrait" r:id="rId1"/>
  <rowBreaks count="1" manualBreakCount="1">
    <brk id="5" max="3" man="1"/>
  </rowBreaks>
  <colBreaks count="1" manualBreakCount="1">
    <brk id="4" max="25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A7434-B5F4-4D10-AF08-B278C7F9D38F}">
  <dimension ref="A1:F77"/>
  <sheetViews>
    <sheetView topLeftCell="A63" zoomScaleNormal="100" workbookViewId="0">
      <selection activeCell="A73" sqref="A73"/>
    </sheetView>
  </sheetViews>
  <sheetFormatPr defaultRowHeight="14.75" x14ac:dyDescent="0.75"/>
  <cols>
    <col min="1" max="1" width="6.86328125" customWidth="1"/>
    <col min="2" max="2" width="47.86328125" customWidth="1"/>
    <col min="3" max="3" width="11" customWidth="1"/>
    <col min="4" max="4" width="13.2265625" customWidth="1"/>
    <col min="5" max="5" width="14.2265625" customWidth="1"/>
    <col min="6" max="6" width="19.08984375" customWidth="1"/>
    <col min="9" max="9" width="8.86328125" customWidth="1"/>
  </cols>
  <sheetData>
    <row r="1" spans="1:6" x14ac:dyDescent="0.75">
      <c r="A1" s="4"/>
      <c r="B1" s="4"/>
      <c r="C1" s="102"/>
      <c r="D1" s="4" t="s">
        <v>241</v>
      </c>
      <c r="E1" s="4"/>
      <c r="F1" s="1"/>
    </row>
    <row r="2" spans="1:6" ht="18.5" x14ac:dyDescent="0.9">
      <c r="A2" s="5"/>
      <c r="B2" s="28" t="s">
        <v>269</v>
      </c>
      <c r="C2" s="103"/>
      <c r="D2" s="5"/>
      <c r="E2" s="5"/>
      <c r="F2" s="3"/>
    </row>
    <row r="3" spans="1:6" ht="18.5" x14ac:dyDescent="0.9">
      <c r="A3" s="5"/>
      <c r="B3" s="6" t="s">
        <v>242</v>
      </c>
      <c r="C3" s="103"/>
      <c r="D3" s="5"/>
      <c r="E3" s="5"/>
      <c r="F3" s="3"/>
    </row>
    <row r="4" spans="1:6" ht="18.5" x14ac:dyDescent="0.9">
      <c r="A4" s="5"/>
      <c r="B4" s="6"/>
      <c r="C4" s="103"/>
      <c r="D4" s="5"/>
      <c r="E4" s="5"/>
      <c r="F4" s="3"/>
    </row>
    <row r="5" spans="1:6" x14ac:dyDescent="0.75">
      <c r="A5" s="38"/>
      <c r="B5" s="38"/>
      <c r="C5" s="104"/>
      <c r="D5" s="39"/>
      <c r="E5" s="4"/>
      <c r="F5" s="1"/>
    </row>
    <row r="6" spans="1:6" ht="18" x14ac:dyDescent="0.8">
      <c r="A6" s="48" t="s">
        <v>253</v>
      </c>
      <c r="B6" s="48" t="s">
        <v>252</v>
      </c>
      <c r="C6" s="104"/>
      <c r="D6" s="39"/>
      <c r="E6" s="4"/>
      <c r="F6" s="1"/>
    </row>
    <row r="7" spans="1:6" ht="18" x14ac:dyDescent="0.8">
      <c r="A7" s="48"/>
      <c r="B7" s="48"/>
      <c r="C7" s="104"/>
      <c r="D7" s="39"/>
      <c r="E7" s="4"/>
      <c r="F7" s="1"/>
    </row>
    <row r="8" spans="1:6" ht="29" x14ac:dyDescent="0.75">
      <c r="A8" s="9" t="s">
        <v>245</v>
      </c>
      <c r="B8" s="12" t="s">
        <v>40</v>
      </c>
      <c r="C8" s="105" t="s">
        <v>28</v>
      </c>
      <c r="D8" s="12" t="s">
        <v>38</v>
      </c>
      <c r="E8" s="87" t="s">
        <v>263</v>
      </c>
      <c r="F8" s="87" t="s">
        <v>264</v>
      </c>
    </row>
    <row r="9" spans="1:6" x14ac:dyDescent="0.75">
      <c r="A9" s="9" t="s">
        <v>254</v>
      </c>
      <c r="B9" s="11" t="s">
        <v>163</v>
      </c>
      <c r="C9" s="106"/>
      <c r="D9" s="80"/>
      <c r="E9" s="9"/>
      <c r="F9" s="88"/>
    </row>
    <row r="10" spans="1:6" x14ac:dyDescent="0.75">
      <c r="A10" s="9">
        <v>1</v>
      </c>
      <c r="B10" s="10" t="s">
        <v>65</v>
      </c>
      <c r="C10" s="107">
        <v>3</v>
      </c>
      <c r="D10" s="13" t="s">
        <v>1</v>
      </c>
      <c r="E10" s="9"/>
      <c r="F10" s="88"/>
    </row>
    <row r="11" spans="1:6" x14ac:dyDescent="0.75">
      <c r="A11" s="9">
        <v>2</v>
      </c>
      <c r="B11" s="10" t="s">
        <v>66</v>
      </c>
      <c r="C11" s="107">
        <v>4</v>
      </c>
      <c r="D11" s="13" t="s">
        <v>1</v>
      </c>
      <c r="E11" s="9"/>
      <c r="F11" s="88"/>
    </row>
    <row r="12" spans="1:6" x14ac:dyDescent="0.75">
      <c r="A12" s="9">
        <v>3</v>
      </c>
      <c r="B12" s="10" t="s">
        <v>67</v>
      </c>
      <c r="C12" s="107">
        <v>2</v>
      </c>
      <c r="D12" s="13" t="s">
        <v>1</v>
      </c>
      <c r="E12" s="9"/>
      <c r="F12" s="88"/>
    </row>
    <row r="13" spans="1:6" x14ac:dyDescent="0.75">
      <c r="A13" s="9">
        <v>4</v>
      </c>
      <c r="B13" s="10" t="s">
        <v>68</v>
      </c>
      <c r="C13" s="107">
        <v>2</v>
      </c>
      <c r="D13" s="13" t="s">
        <v>1</v>
      </c>
      <c r="E13" s="9"/>
      <c r="F13" s="88"/>
    </row>
    <row r="14" spans="1:6" x14ac:dyDescent="0.75">
      <c r="A14" s="9">
        <v>5</v>
      </c>
      <c r="B14" s="10" t="s">
        <v>69</v>
      </c>
      <c r="C14" s="107">
        <v>3</v>
      </c>
      <c r="D14" s="13" t="s">
        <v>1</v>
      </c>
      <c r="E14" s="9"/>
      <c r="F14" s="88"/>
    </row>
    <row r="15" spans="1:6" x14ac:dyDescent="0.75">
      <c r="A15" s="9">
        <v>6</v>
      </c>
      <c r="B15" s="10" t="s">
        <v>70</v>
      </c>
      <c r="C15" s="107">
        <v>1</v>
      </c>
      <c r="D15" s="13" t="s">
        <v>1</v>
      </c>
      <c r="E15" s="9"/>
      <c r="F15" s="88"/>
    </row>
    <row r="16" spans="1:6" x14ac:dyDescent="0.75">
      <c r="A16" s="9">
        <v>7</v>
      </c>
      <c r="B16" s="10" t="s">
        <v>71</v>
      </c>
      <c r="C16" s="107">
        <v>1</v>
      </c>
      <c r="D16" s="13" t="s">
        <v>1</v>
      </c>
      <c r="E16" s="9"/>
      <c r="F16" s="88"/>
    </row>
    <row r="17" spans="1:6" x14ac:dyDescent="0.75">
      <c r="A17" s="9">
        <v>8</v>
      </c>
      <c r="B17" s="10" t="s">
        <v>72</v>
      </c>
      <c r="C17" s="107">
        <v>1</v>
      </c>
      <c r="D17" s="13" t="s">
        <v>1</v>
      </c>
      <c r="E17" s="9"/>
      <c r="F17" s="88"/>
    </row>
    <row r="18" spans="1:6" x14ac:dyDescent="0.75">
      <c r="A18" s="9">
        <v>9</v>
      </c>
      <c r="B18" s="10" t="s">
        <v>73</v>
      </c>
      <c r="C18" s="107">
        <v>1</v>
      </c>
      <c r="D18" s="13" t="s">
        <v>1</v>
      </c>
      <c r="E18" s="9"/>
      <c r="F18" s="88"/>
    </row>
    <row r="19" spans="1:6" x14ac:dyDescent="0.75">
      <c r="A19" s="9">
        <v>10</v>
      </c>
      <c r="B19" s="10" t="s">
        <v>74</v>
      </c>
      <c r="C19" s="107">
        <v>3</v>
      </c>
      <c r="D19" s="13" t="s">
        <v>1</v>
      </c>
      <c r="E19" s="9"/>
      <c r="F19" s="88"/>
    </row>
    <row r="20" spans="1:6" x14ac:dyDescent="0.75">
      <c r="A20" s="9">
        <v>11</v>
      </c>
      <c r="B20" s="10" t="s">
        <v>75</v>
      </c>
      <c r="C20" s="107">
        <v>1</v>
      </c>
      <c r="D20" s="13" t="s">
        <v>1</v>
      </c>
      <c r="E20" s="9"/>
      <c r="F20" s="88"/>
    </row>
    <row r="21" spans="1:6" x14ac:dyDescent="0.75">
      <c r="A21" s="9">
        <v>12</v>
      </c>
      <c r="B21" s="10" t="s">
        <v>76</v>
      </c>
      <c r="C21" s="107">
        <v>2</v>
      </c>
      <c r="D21" s="13" t="s">
        <v>1</v>
      </c>
      <c r="E21" s="9"/>
      <c r="F21" s="88"/>
    </row>
    <row r="22" spans="1:6" x14ac:dyDescent="0.75">
      <c r="A22" s="9">
        <v>13</v>
      </c>
      <c r="B22" s="10" t="s">
        <v>77</v>
      </c>
      <c r="C22" s="107">
        <v>5</v>
      </c>
      <c r="D22" s="13" t="s">
        <v>1</v>
      </c>
      <c r="E22" s="9"/>
      <c r="F22" s="88"/>
    </row>
    <row r="23" spans="1:6" x14ac:dyDescent="0.75">
      <c r="A23" s="9"/>
      <c r="B23" s="10"/>
      <c r="C23" s="107"/>
      <c r="D23" s="13"/>
      <c r="E23" s="9"/>
      <c r="F23" s="88"/>
    </row>
    <row r="24" spans="1:6" ht="29.25" x14ac:dyDescent="0.75">
      <c r="A24" s="9" t="s">
        <v>255</v>
      </c>
      <c r="B24" s="11" t="s">
        <v>78</v>
      </c>
      <c r="C24" s="107"/>
      <c r="D24" s="13"/>
      <c r="E24" s="9"/>
      <c r="F24" s="88"/>
    </row>
    <row r="25" spans="1:6" x14ac:dyDescent="0.75">
      <c r="A25" s="9">
        <v>1</v>
      </c>
      <c r="B25" s="10" t="s">
        <v>79</v>
      </c>
      <c r="C25" s="107">
        <v>2</v>
      </c>
      <c r="D25" s="13" t="s">
        <v>12</v>
      </c>
      <c r="E25" s="9"/>
      <c r="F25" s="88"/>
    </row>
    <row r="26" spans="1:6" x14ac:dyDescent="0.75">
      <c r="A26" s="9">
        <v>2</v>
      </c>
      <c r="B26" s="10" t="s">
        <v>80</v>
      </c>
      <c r="C26" s="107">
        <v>2</v>
      </c>
      <c r="D26" s="13" t="s">
        <v>12</v>
      </c>
      <c r="E26" s="9"/>
      <c r="F26" s="88"/>
    </row>
    <row r="27" spans="1:6" x14ac:dyDescent="0.75">
      <c r="A27" s="9">
        <v>3</v>
      </c>
      <c r="B27" s="10" t="s">
        <v>81</v>
      </c>
      <c r="C27" s="107">
        <v>1</v>
      </c>
      <c r="D27" s="13" t="s">
        <v>12</v>
      </c>
      <c r="E27" s="9"/>
      <c r="F27" s="88"/>
    </row>
    <row r="28" spans="1:6" x14ac:dyDescent="0.75">
      <c r="A28" s="9">
        <v>4</v>
      </c>
      <c r="B28" s="10" t="s">
        <v>82</v>
      </c>
      <c r="C28" s="107">
        <v>1</v>
      </c>
      <c r="D28" s="13" t="s">
        <v>12</v>
      </c>
      <c r="E28" s="9"/>
      <c r="F28" s="88"/>
    </row>
    <row r="29" spans="1:6" x14ac:dyDescent="0.75">
      <c r="A29" s="9">
        <v>5</v>
      </c>
      <c r="B29" s="10" t="s">
        <v>83</v>
      </c>
      <c r="C29" s="107">
        <v>1</v>
      </c>
      <c r="D29" s="13" t="s">
        <v>12</v>
      </c>
      <c r="E29" s="9"/>
      <c r="F29" s="88"/>
    </row>
    <row r="30" spans="1:6" x14ac:dyDescent="0.75">
      <c r="A30" s="9">
        <v>6</v>
      </c>
      <c r="B30" s="10" t="s">
        <v>84</v>
      </c>
      <c r="C30" s="107">
        <v>2</v>
      </c>
      <c r="D30" s="13" t="s">
        <v>12</v>
      </c>
      <c r="E30" s="9"/>
      <c r="F30" s="88"/>
    </row>
    <row r="31" spans="1:6" x14ac:dyDescent="0.75">
      <c r="A31" s="9">
        <v>7</v>
      </c>
      <c r="B31" s="10" t="s">
        <v>85</v>
      </c>
      <c r="C31" s="107">
        <v>8</v>
      </c>
      <c r="D31" s="13" t="s">
        <v>12</v>
      </c>
      <c r="E31" s="88"/>
      <c r="F31" s="88"/>
    </row>
    <row r="32" spans="1:6" x14ac:dyDescent="0.75">
      <c r="A32" s="9">
        <v>8</v>
      </c>
      <c r="B32" s="10" t="s">
        <v>86</v>
      </c>
      <c r="C32" s="107">
        <v>4</v>
      </c>
      <c r="D32" s="13" t="s">
        <v>12</v>
      </c>
      <c r="E32" s="88"/>
      <c r="F32" s="88"/>
    </row>
    <row r="33" spans="1:6" x14ac:dyDescent="0.75">
      <c r="A33" s="9">
        <v>9</v>
      </c>
      <c r="B33" s="10" t="s">
        <v>87</v>
      </c>
      <c r="C33" s="107">
        <v>5</v>
      </c>
      <c r="D33" s="13" t="s">
        <v>12</v>
      </c>
      <c r="E33" s="88"/>
      <c r="F33" s="88"/>
    </row>
    <row r="34" spans="1:6" x14ac:dyDescent="0.75">
      <c r="A34" s="9">
        <v>10</v>
      </c>
      <c r="B34" s="10" t="s">
        <v>88</v>
      </c>
      <c r="C34" s="107">
        <v>3</v>
      </c>
      <c r="D34" s="13" t="s">
        <v>12</v>
      </c>
      <c r="E34" s="88"/>
      <c r="F34" s="88"/>
    </row>
    <row r="35" spans="1:6" x14ac:dyDescent="0.75">
      <c r="A35" s="9">
        <v>11</v>
      </c>
      <c r="B35" s="10" t="s">
        <v>244</v>
      </c>
      <c r="C35" s="107">
        <v>1</v>
      </c>
      <c r="D35" s="13" t="s">
        <v>12</v>
      </c>
      <c r="E35" s="88"/>
      <c r="F35" s="88"/>
    </row>
    <row r="36" spans="1:6" x14ac:dyDescent="0.75">
      <c r="A36" s="9">
        <v>12</v>
      </c>
      <c r="B36" s="10" t="s">
        <v>89</v>
      </c>
      <c r="C36" s="107">
        <v>3</v>
      </c>
      <c r="D36" s="13" t="s">
        <v>12</v>
      </c>
      <c r="E36" s="88"/>
      <c r="F36" s="88"/>
    </row>
    <row r="37" spans="1:6" x14ac:dyDescent="0.75">
      <c r="A37" s="9">
        <v>13</v>
      </c>
      <c r="B37" s="10" t="s">
        <v>90</v>
      </c>
      <c r="C37" s="107">
        <v>7</v>
      </c>
      <c r="D37" s="13" t="s">
        <v>12</v>
      </c>
      <c r="E37" s="88"/>
      <c r="F37" s="88"/>
    </row>
    <row r="38" spans="1:6" x14ac:dyDescent="0.75">
      <c r="A38" s="9">
        <v>14</v>
      </c>
      <c r="B38" s="10" t="s">
        <v>91</v>
      </c>
      <c r="C38" s="107">
        <v>10</v>
      </c>
      <c r="D38" s="13" t="s">
        <v>12</v>
      </c>
      <c r="E38" s="88"/>
      <c r="F38" s="88"/>
    </row>
    <row r="39" spans="1:6" x14ac:dyDescent="0.75">
      <c r="A39" s="9">
        <v>15</v>
      </c>
      <c r="B39" s="10" t="s">
        <v>92</v>
      </c>
      <c r="C39" s="107">
        <v>3</v>
      </c>
      <c r="D39" s="13" t="s">
        <v>12</v>
      </c>
      <c r="E39" s="88"/>
      <c r="F39" s="88"/>
    </row>
    <row r="40" spans="1:6" x14ac:dyDescent="0.75">
      <c r="A40" s="9"/>
      <c r="B40" s="10"/>
      <c r="C40" s="107"/>
      <c r="D40" s="13"/>
      <c r="E40" s="88"/>
      <c r="F40" s="88"/>
    </row>
    <row r="41" spans="1:6" x14ac:dyDescent="0.75">
      <c r="A41" s="9" t="s">
        <v>256</v>
      </c>
      <c r="B41" s="11" t="s">
        <v>93</v>
      </c>
      <c r="C41" s="107"/>
      <c r="D41" s="13"/>
      <c r="E41" s="88"/>
      <c r="F41" s="88"/>
    </row>
    <row r="42" spans="1:6" x14ac:dyDescent="0.75">
      <c r="A42" s="9">
        <v>1</v>
      </c>
      <c r="B42" s="10" t="s">
        <v>240</v>
      </c>
      <c r="C42" s="107">
        <v>1</v>
      </c>
      <c r="D42" s="13" t="s">
        <v>12</v>
      </c>
      <c r="E42" s="88"/>
      <c r="F42" s="88"/>
    </row>
    <row r="43" spans="1:6" x14ac:dyDescent="0.75">
      <c r="A43" s="9">
        <v>2</v>
      </c>
      <c r="B43" s="10" t="s">
        <v>37</v>
      </c>
      <c r="C43" s="107">
        <v>1</v>
      </c>
      <c r="D43" s="13" t="s">
        <v>12</v>
      </c>
      <c r="E43" s="88"/>
      <c r="F43" s="88"/>
    </row>
    <row r="44" spans="1:6" x14ac:dyDescent="0.75">
      <c r="A44" s="9">
        <v>3</v>
      </c>
      <c r="B44" s="10" t="s">
        <v>2</v>
      </c>
      <c r="C44" s="107">
        <v>1</v>
      </c>
      <c r="D44" s="13" t="s">
        <v>12</v>
      </c>
      <c r="E44" s="88"/>
      <c r="F44" s="88"/>
    </row>
    <row r="45" spans="1:6" x14ac:dyDescent="0.75">
      <c r="A45" s="9">
        <v>4</v>
      </c>
      <c r="B45" s="10" t="s">
        <v>94</v>
      </c>
      <c r="C45" s="107">
        <v>1</v>
      </c>
      <c r="D45" s="13" t="s">
        <v>12</v>
      </c>
      <c r="E45" s="88"/>
      <c r="F45" s="88"/>
    </row>
    <row r="46" spans="1:6" x14ac:dyDescent="0.75">
      <c r="A46" s="9">
        <v>5</v>
      </c>
      <c r="B46" s="10" t="s">
        <v>164</v>
      </c>
      <c r="C46" s="107">
        <v>2</v>
      </c>
      <c r="D46" s="13" t="s">
        <v>12</v>
      </c>
      <c r="E46" s="88"/>
      <c r="F46" s="88"/>
    </row>
    <row r="47" spans="1:6" x14ac:dyDescent="0.75">
      <c r="A47" s="9">
        <v>6</v>
      </c>
      <c r="B47" s="10" t="s">
        <v>95</v>
      </c>
      <c r="C47" s="107">
        <v>1</v>
      </c>
      <c r="D47" s="13" t="s">
        <v>12</v>
      </c>
      <c r="E47" s="88"/>
      <c r="F47" s="88"/>
    </row>
    <row r="48" spans="1:6" x14ac:dyDescent="0.75">
      <c r="A48" s="9">
        <v>7</v>
      </c>
      <c r="B48" s="10" t="s">
        <v>96</v>
      </c>
      <c r="C48" s="107">
        <v>2</v>
      </c>
      <c r="D48" s="13" t="s">
        <v>12</v>
      </c>
      <c r="E48" s="88"/>
      <c r="F48" s="88"/>
    </row>
    <row r="49" spans="1:6" x14ac:dyDescent="0.75">
      <c r="A49" s="9">
        <v>8</v>
      </c>
      <c r="B49" s="10" t="s">
        <v>97</v>
      </c>
      <c r="C49" s="107">
        <v>3</v>
      </c>
      <c r="D49" s="13" t="s">
        <v>12</v>
      </c>
      <c r="E49" s="88"/>
      <c r="F49" s="88"/>
    </row>
    <row r="50" spans="1:6" x14ac:dyDescent="0.75">
      <c r="A50" s="9">
        <v>9</v>
      </c>
      <c r="B50" s="10" t="s">
        <v>98</v>
      </c>
      <c r="C50" s="107">
        <v>1</v>
      </c>
      <c r="D50" s="13" t="s">
        <v>12</v>
      </c>
      <c r="E50" s="88"/>
      <c r="F50" s="88"/>
    </row>
    <row r="51" spans="1:6" x14ac:dyDescent="0.75">
      <c r="A51" s="9">
        <v>10</v>
      </c>
      <c r="B51" s="10" t="s">
        <v>99</v>
      </c>
      <c r="C51" s="107">
        <v>1</v>
      </c>
      <c r="D51" s="13" t="s">
        <v>12</v>
      </c>
      <c r="E51" s="88"/>
      <c r="F51" s="88"/>
    </row>
    <row r="52" spans="1:6" x14ac:dyDescent="0.75">
      <c r="A52" s="9">
        <v>11</v>
      </c>
      <c r="B52" s="10" t="s">
        <v>55</v>
      </c>
      <c r="C52" s="107">
        <v>3</v>
      </c>
      <c r="D52" s="13" t="s">
        <v>12</v>
      </c>
      <c r="E52" s="88"/>
      <c r="F52" s="88"/>
    </row>
    <row r="53" spans="1:6" x14ac:dyDescent="0.75">
      <c r="A53" s="9">
        <v>12</v>
      </c>
      <c r="B53" s="10" t="s">
        <v>100</v>
      </c>
      <c r="C53" s="107">
        <v>1</v>
      </c>
      <c r="D53" s="13" t="s">
        <v>12</v>
      </c>
      <c r="E53" s="88"/>
      <c r="F53" s="88"/>
    </row>
    <row r="54" spans="1:6" x14ac:dyDescent="0.75">
      <c r="A54" s="9">
        <v>13</v>
      </c>
      <c r="B54" s="10" t="s">
        <v>101</v>
      </c>
      <c r="C54" s="107">
        <v>2</v>
      </c>
      <c r="D54" s="13" t="s">
        <v>12</v>
      </c>
      <c r="E54" s="88"/>
      <c r="F54" s="88"/>
    </row>
    <row r="55" spans="1:6" x14ac:dyDescent="0.75">
      <c r="A55" s="9">
        <v>14</v>
      </c>
      <c r="B55" s="10" t="s">
        <v>102</v>
      </c>
      <c r="C55" s="107">
        <v>1</v>
      </c>
      <c r="D55" s="13" t="s">
        <v>12</v>
      </c>
      <c r="E55" s="88"/>
      <c r="F55" s="88"/>
    </row>
    <row r="56" spans="1:6" x14ac:dyDescent="0.75">
      <c r="A56" s="9">
        <v>15</v>
      </c>
      <c r="B56" s="10" t="s">
        <v>103</v>
      </c>
      <c r="C56" s="107">
        <v>2</v>
      </c>
      <c r="D56" s="13" t="s">
        <v>12</v>
      </c>
      <c r="E56" s="88"/>
      <c r="F56" s="88"/>
    </row>
    <row r="57" spans="1:6" x14ac:dyDescent="0.75">
      <c r="A57" s="9">
        <v>16</v>
      </c>
      <c r="B57" s="10" t="s">
        <v>104</v>
      </c>
      <c r="C57" s="107">
        <v>1</v>
      </c>
      <c r="D57" s="13" t="s">
        <v>12</v>
      </c>
      <c r="E57" s="88"/>
      <c r="F57" s="88"/>
    </row>
    <row r="58" spans="1:6" x14ac:dyDescent="0.75">
      <c r="A58" s="9">
        <v>17</v>
      </c>
      <c r="B58" s="10" t="s">
        <v>105</v>
      </c>
      <c r="C58" s="107">
        <v>2</v>
      </c>
      <c r="D58" s="13" t="s">
        <v>12</v>
      </c>
      <c r="E58" s="88"/>
      <c r="F58" s="88"/>
    </row>
    <row r="59" spans="1:6" x14ac:dyDescent="0.75">
      <c r="A59" s="9">
        <v>18</v>
      </c>
      <c r="B59" s="10" t="s">
        <v>58</v>
      </c>
      <c r="C59" s="107">
        <v>1</v>
      </c>
      <c r="D59" s="13" t="s">
        <v>12</v>
      </c>
      <c r="E59" s="88"/>
      <c r="F59" s="88"/>
    </row>
    <row r="60" spans="1:6" x14ac:dyDescent="0.75">
      <c r="A60" s="9">
        <v>19</v>
      </c>
      <c r="B60" s="10" t="s">
        <v>56</v>
      </c>
      <c r="C60" s="107">
        <v>2</v>
      </c>
      <c r="D60" s="13" t="s">
        <v>12</v>
      </c>
      <c r="E60" s="88"/>
      <c r="F60" s="88"/>
    </row>
    <row r="61" spans="1:6" x14ac:dyDescent="0.75">
      <c r="A61" s="9">
        <v>20</v>
      </c>
      <c r="B61" s="10" t="s">
        <v>107</v>
      </c>
      <c r="C61" s="107">
        <v>1</v>
      </c>
      <c r="D61" s="13" t="s">
        <v>12</v>
      </c>
      <c r="E61" s="88"/>
      <c r="F61" s="88"/>
    </row>
    <row r="62" spans="1:6" ht="14.4" customHeight="1" x14ac:dyDescent="0.75">
      <c r="A62" s="9">
        <v>21</v>
      </c>
      <c r="B62" s="10" t="s">
        <v>57</v>
      </c>
      <c r="C62" s="107">
        <v>1</v>
      </c>
      <c r="D62" s="13" t="s">
        <v>12</v>
      </c>
      <c r="E62" s="88"/>
      <c r="F62" s="88"/>
    </row>
    <row r="63" spans="1:6" ht="14.4" customHeight="1" x14ac:dyDescent="0.75">
      <c r="A63" s="9">
        <v>22</v>
      </c>
      <c r="B63" s="10" t="s">
        <v>106</v>
      </c>
      <c r="C63" s="107">
        <v>3</v>
      </c>
      <c r="D63" s="13" t="s">
        <v>12</v>
      </c>
      <c r="E63" s="88"/>
      <c r="F63" s="88"/>
    </row>
    <row r="64" spans="1:6" x14ac:dyDescent="0.75">
      <c r="A64" s="9">
        <v>23</v>
      </c>
      <c r="B64" s="10" t="s">
        <v>216</v>
      </c>
      <c r="C64" s="107">
        <v>1</v>
      </c>
      <c r="D64" s="13" t="s">
        <v>12</v>
      </c>
      <c r="E64" s="88"/>
      <c r="F64" s="88"/>
    </row>
    <row r="65" spans="1:6" ht="28.85" customHeight="1" x14ac:dyDescent="0.75">
      <c r="A65" s="9">
        <v>24</v>
      </c>
      <c r="B65" s="10" t="s">
        <v>217</v>
      </c>
      <c r="C65" s="107">
        <v>1</v>
      </c>
      <c r="D65" s="13" t="s">
        <v>12</v>
      </c>
      <c r="E65" s="88"/>
      <c r="F65" s="88"/>
    </row>
    <row r="66" spans="1:6" ht="18" customHeight="1" x14ac:dyDescent="0.75">
      <c r="A66" s="9"/>
      <c r="B66" s="10"/>
      <c r="C66" s="107"/>
      <c r="D66" s="13"/>
      <c r="E66" s="88"/>
      <c r="F66" s="88"/>
    </row>
    <row r="67" spans="1:6" ht="18" customHeight="1" x14ac:dyDescent="0.75">
      <c r="A67" s="30" t="s">
        <v>258</v>
      </c>
      <c r="B67" s="11" t="s">
        <v>108</v>
      </c>
      <c r="C67" s="108"/>
      <c r="D67" s="13"/>
      <c r="E67" s="88"/>
      <c r="F67" s="88"/>
    </row>
    <row r="68" spans="1:6" ht="18" customHeight="1" x14ac:dyDescent="0.75">
      <c r="A68" s="63">
        <v>1</v>
      </c>
      <c r="B68" s="14" t="s">
        <v>109</v>
      </c>
      <c r="C68" s="109">
        <v>3</v>
      </c>
      <c r="D68" s="16" t="s">
        <v>1</v>
      </c>
      <c r="E68" s="88"/>
      <c r="F68" s="88"/>
    </row>
    <row r="69" spans="1:6" ht="18" customHeight="1" x14ac:dyDescent="0.75">
      <c r="A69" s="63">
        <v>2</v>
      </c>
      <c r="B69" s="14" t="s">
        <v>110</v>
      </c>
      <c r="C69" s="109">
        <v>3</v>
      </c>
      <c r="D69" s="16" t="s">
        <v>1</v>
      </c>
      <c r="E69" s="88"/>
      <c r="F69" s="88"/>
    </row>
    <row r="70" spans="1:6" ht="18" customHeight="1" x14ac:dyDescent="0.75">
      <c r="A70" s="51">
        <v>3</v>
      </c>
      <c r="B70" s="10" t="s">
        <v>111</v>
      </c>
      <c r="C70" s="107">
        <v>1</v>
      </c>
      <c r="D70" s="13" t="s">
        <v>1</v>
      </c>
      <c r="E70" s="88"/>
      <c r="F70" s="88"/>
    </row>
    <row r="71" spans="1:6" ht="18" customHeight="1" x14ac:dyDescent="0.75">
      <c r="A71" s="51">
        <v>4</v>
      </c>
      <c r="B71" s="10" t="s">
        <v>112</v>
      </c>
      <c r="C71" s="107">
        <v>5</v>
      </c>
      <c r="D71" s="13" t="s">
        <v>1</v>
      </c>
      <c r="E71" s="88"/>
      <c r="F71" s="88"/>
    </row>
    <row r="72" spans="1:6" ht="18" customHeight="1" thickBot="1" x14ac:dyDescent="0.9">
      <c r="A72" s="51">
        <v>5</v>
      </c>
      <c r="B72" s="31" t="s">
        <v>113</v>
      </c>
      <c r="C72" s="110">
        <v>1</v>
      </c>
      <c r="D72" s="32" t="s">
        <v>1</v>
      </c>
      <c r="E72" s="88"/>
      <c r="F72" s="88"/>
    </row>
    <row r="73" spans="1:6" x14ac:dyDescent="0.75">
      <c r="A73" s="18"/>
      <c r="B73" s="18"/>
      <c r="C73" s="20"/>
      <c r="D73" s="19"/>
      <c r="E73" s="9"/>
      <c r="F73" s="88"/>
    </row>
    <row r="74" spans="1:6" ht="18" customHeight="1" x14ac:dyDescent="0.75">
      <c r="A74" s="96"/>
      <c r="B74" s="97" t="s">
        <v>265</v>
      </c>
      <c r="C74" s="97"/>
      <c r="D74" s="97"/>
      <c r="E74" s="97"/>
      <c r="F74" s="98"/>
    </row>
    <row r="75" spans="1:6" x14ac:dyDescent="0.75">
      <c r="A75" s="96"/>
      <c r="B75" s="97" t="s">
        <v>266</v>
      </c>
      <c r="C75" s="97"/>
      <c r="D75" s="97"/>
      <c r="E75" s="97"/>
      <c r="F75" s="98"/>
    </row>
    <row r="76" spans="1:6" x14ac:dyDescent="0.75">
      <c r="A76" s="96"/>
      <c r="B76" s="97"/>
      <c r="C76" s="97"/>
      <c r="D76" s="97"/>
      <c r="E76" s="97"/>
      <c r="F76" s="98"/>
    </row>
    <row r="77" spans="1:6" x14ac:dyDescent="0.75">
      <c r="A77" s="88"/>
      <c r="B77" s="98" t="s">
        <v>267</v>
      </c>
      <c r="C77" s="111"/>
      <c r="D77" s="98"/>
      <c r="E77" s="98"/>
      <c r="F77" s="98"/>
    </row>
  </sheetData>
  <pageMargins left="0.7" right="0.7" top="0.75" bottom="0.75" header="0.3" footer="0.3"/>
  <pageSetup paperSize="9" scale="95" orientation="portrait" r:id="rId1"/>
  <rowBreaks count="2" manualBreakCount="2">
    <brk id="23" max="3" man="1"/>
    <brk id="72" max="3" man="1"/>
  </rowBreaks>
  <colBreaks count="1" manualBreakCount="1">
    <brk id="4" max="25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F67BB-C4D7-404E-AD1B-28044F65BDEC}">
  <dimension ref="A1:F92"/>
  <sheetViews>
    <sheetView topLeftCell="A52" zoomScaleNormal="100" workbookViewId="0">
      <selection activeCell="A39" sqref="A39:A72"/>
    </sheetView>
  </sheetViews>
  <sheetFormatPr defaultRowHeight="14.75" x14ac:dyDescent="0.75"/>
  <cols>
    <col min="1" max="1" width="6.86328125" customWidth="1"/>
    <col min="2" max="2" width="47.86328125" customWidth="1"/>
    <col min="3" max="3" width="11" customWidth="1"/>
    <col min="4" max="4" width="13.2265625" customWidth="1"/>
    <col min="5" max="5" width="14.2265625" customWidth="1"/>
    <col min="6" max="6" width="19.08984375" customWidth="1"/>
    <col min="9" max="9" width="8.86328125" customWidth="1"/>
  </cols>
  <sheetData>
    <row r="1" spans="1:6" x14ac:dyDescent="0.75">
      <c r="A1" s="4"/>
      <c r="B1" s="4"/>
      <c r="C1" s="7"/>
      <c r="D1" s="4" t="s">
        <v>241</v>
      </c>
      <c r="E1" s="4"/>
      <c r="F1" s="1"/>
    </row>
    <row r="2" spans="1:6" ht="18.5" x14ac:dyDescent="0.9">
      <c r="A2" s="5"/>
      <c r="B2" s="28" t="s">
        <v>269</v>
      </c>
      <c r="C2" s="8"/>
      <c r="D2" s="5"/>
      <c r="E2" s="5"/>
      <c r="F2" s="3"/>
    </row>
    <row r="3" spans="1:6" ht="18.5" x14ac:dyDescent="0.9">
      <c r="A3" s="5"/>
      <c r="B3" s="6" t="s">
        <v>242</v>
      </c>
      <c r="C3" s="8"/>
      <c r="D3" s="5"/>
      <c r="E3" s="5"/>
      <c r="F3" s="3"/>
    </row>
    <row r="4" spans="1:6" ht="18.5" x14ac:dyDescent="0.9">
      <c r="A4" s="5"/>
      <c r="B4" s="6"/>
      <c r="C4" s="8"/>
      <c r="D4" s="5"/>
      <c r="E4" s="5"/>
      <c r="F4" s="3"/>
    </row>
    <row r="5" spans="1:6" ht="18" customHeight="1" x14ac:dyDescent="0.9">
      <c r="A5" s="82" t="s">
        <v>257</v>
      </c>
      <c r="B5" s="28" t="s">
        <v>259</v>
      </c>
      <c r="C5" s="49"/>
      <c r="D5" s="1"/>
      <c r="E5" s="1"/>
      <c r="F5" s="1"/>
    </row>
    <row r="6" spans="1:6" ht="18" customHeight="1" x14ac:dyDescent="0.9">
      <c r="A6" s="82"/>
      <c r="B6" s="28"/>
      <c r="C6" s="49"/>
      <c r="D6" s="1"/>
      <c r="E6" s="1"/>
      <c r="F6" s="1"/>
    </row>
    <row r="7" spans="1:6" ht="34.200000000000003" customHeight="1" x14ac:dyDescent="0.75">
      <c r="A7" s="9" t="s">
        <v>245</v>
      </c>
      <c r="B7" s="12" t="s">
        <v>40</v>
      </c>
      <c r="C7" s="40" t="s">
        <v>28</v>
      </c>
      <c r="D7" s="12" t="s">
        <v>38</v>
      </c>
      <c r="E7" s="87" t="s">
        <v>263</v>
      </c>
      <c r="F7" s="87" t="s">
        <v>264</v>
      </c>
    </row>
    <row r="8" spans="1:6" ht="18" customHeight="1" x14ac:dyDescent="0.75">
      <c r="A8" s="52">
        <v>1</v>
      </c>
      <c r="B8" s="53" t="s">
        <v>165</v>
      </c>
      <c r="C8" s="57">
        <v>1</v>
      </c>
      <c r="D8" s="94" t="s">
        <v>26</v>
      </c>
      <c r="E8" s="88"/>
      <c r="F8" s="88"/>
    </row>
    <row r="9" spans="1:6" ht="18" customHeight="1" x14ac:dyDescent="0.75">
      <c r="A9" s="52">
        <v>2</v>
      </c>
      <c r="B9" s="53" t="s">
        <v>27</v>
      </c>
      <c r="C9" s="57">
        <v>1</v>
      </c>
      <c r="D9" s="94" t="s">
        <v>26</v>
      </c>
      <c r="E9" s="88"/>
      <c r="F9" s="88"/>
    </row>
    <row r="10" spans="1:6" ht="18" customHeight="1" x14ac:dyDescent="0.75">
      <c r="A10" s="52">
        <v>3</v>
      </c>
      <c r="B10" s="53" t="s">
        <v>166</v>
      </c>
      <c r="C10" s="57">
        <v>1</v>
      </c>
      <c r="D10" s="94" t="s">
        <v>26</v>
      </c>
      <c r="E10" s="88"/>
      <c r="F10" s="88"/>
    </row>
    <row r="11" spans="1:6" ht="18" customHeight="1" x14ac:dyDescent="0.75">
      <c r="A11" s="52">
        <v>4</v>
      </c>
      <c r="B11" s="53" t="s">
        <v>167</v>
      </c>
      <c r="C11" s="57">
        <v>1</v>
      </c>
      <c r="D11" s="94" t="s">
        <v>26</v>
      </c>
      <c r="E11" s="88"/>
      <c r="F11" s="88"/>
    </row>
    <row r="12" spans="1:6" ht="18" customHeight="1" x14ac:dyDescent="0.75">
      <c r="A12" s="52">
        <v>5</v>
      </c>
      <c r="B12" s="53" t="s">
        <v>168</v>
      </c>
      <c r="C12" s="57">
        <v>2</v>
      </c>
      <c r="D12" s="94" t="s">
        <v>26</v>
      </c>
      <c r="E12" s="88"/>
      <c r="F12" s="88"/>
    </row>
    <row r="13" spans="1:6" ht="18" customHeight="1" x14ac:dyDescent="0.75">
      <c r="A13" s="52">
        <v>6</v>
      </c>
      <c r="B13" s="53" t="s">
        <v>169</v>
      </c>
      <c r="C13" s="57">
        <v>2</v>
      </c>
      <c r="D13" s="94" t="s">
        <v>26</v>
      </c>
      <c r="E13" s="88"/>
      <c r="F13" s="88"/>
    </row>
    <row r="14" spans="1:6" ht="18" customHeight="1" x14ac:dyDescent="0.75">
      <c r="A14" s="52">
        <v>7</v>
      </c>
      <c r="B14" s="53" t="s">
        <v>170</v>
      </c>
      <c r="C14" s="57">
        <v>4</v>
      </c>
      <c r="D14" s="94" t="s">
        <v>26</v>
      </c>
      <c r="E14" s="88"/>
      <c r="F14" s="88"/>
    </row>
    <row r="15" spans="1:6" ht="18" customHeight="1" x14ac:dyDescent="0.75">
      <c r="A15" s="52">
        <v>8</v>
      </c>
      <c r="B15" s="53" t="s">
        <v>210</v>
      </c>
      <c r="C15" s="57">
        <v>1</v>
      </c>
      <c r="D15" s="94" t="s">
        <v>26</v>
      </c>
      <c r="E15" s="88"/>
      <c r="F15" s="88"/>
    </row>
    <row r="16" spans="1:6" ht="18" customHeight="1" x14ac:dyDescent="0.75">
      <c r="A16" s="52">
        <v>9</v>
      </c>
      <c r="B16" s="53" t="s">
        <v>171</v>
      </c>
      <c r="C16" s="57">
        <v>4</v>
      </c>
      <c r="D16" s="94" t="s">
        <v>12</v>
      </c>
      <c r="E16" s="88"/>
      <c r="F16" s="88"/>
    </row>
    <row r="17" spans="1:6" ht="18" customHeight="1" x14ac:dyDescent="0.75">
      <c r="A17" s="52">
        <v>10</v>
      </c>
      <c r="B17" s="53" t="s">
        <v>172</v>
      </c>
      <c r="C17" s="57">
        <v>8</v>
      </c>
      <c r="D17" s="94" t="s">
        <v>12</v>
      </c>
      <c r="E17" s="88"/>
      <c r="F17" s="88"/>
    </row>
    <row r="18" spans="1:6" ht="18" customHeight="1" x14ac:dyDescent="0.75">
      <c r="A18" s="52">
        <v>11</v>
      </c>
      <c r="B18" s="53" t="s">
        <v>173</v>
      </c>
      <c r="C18" s="57">
        <v>2</v>
      </c>
      <c r="D18" s="94" t="s">
        <v>12</v>
      </c>
      <c r="E18" s="88"/>
      <c r="F18" s="88"/>
    </row>
    <row r="19" spans="1:6" ht="18" customHeight="1" x14ac:dyDescent="0.75">
      <c r="A19" s="52">
        <v>12</v>
      </c>
      <c r="B19" s="74" t="s">
        <v>201</v>
      </c>
      <c r="C19" s="67">
        <v>4</v>
      </c>
      <c r="D19" s="95" t="s">
        <v>12</v>
      </c>
      <c r="E19" s="88"/>
      <c r="F19" s="88"/>
    </row>
    <row r="20" spans="1:6" ht="18" customHeight="1" x14ac:dyDescent="0.75">
      <c r="A20" s="52">
        <v>13</v>
      </c>
      <c r="B20" s="74" t="s">
        <v>225</v>
      </c>
      <c r="C20" s="67">
        <v>8</v>
      </c>
      <c r="D20" s="95" t="s">
        <v>12</v>
      </c>
      <c r="E20" s="88"/>
      <c r="F20" s="88"/>
    </row>
    <row r="21" spans="1:6" ht="18" customHeight="1" x14ac:dyDescent="0.75">
      <c r="A21" s="52">
        <v>14</v>
      </c>
      <c r="B21" s="54" t="s">
        <v>46</v>
      </c>
      <c r="C21" s="57">
        <v>14</v>
      </c>
      <c r="D21" s="94" t="s">
        <v>12</v>
      </c>
      <c r="E21" s="88"/>
      <c r="F21" s="88"/>
    </row>
    <row r="22" spans="1:6" ht="18" customHeight="1" x14ac:dyDescent="0.75">
      <c r="A22" s="52">
        <v>15</v>
      </c>
      <c r="B22" s="54" t="s">
        <v>174</v>
      </c>
      <c r="C22" s="57">
        <v>8</v>
      </c>
      <c r="D22" s="94" t="s">
        <v>12</v>
      </c>
      <c r="E22" s="88"/>
      <c r="F22" s="88"/>
    </row>
    <row r="23" spans="1:6" ht="18" customHeight="1" x14ac:dyDescent="0.75">
      <c r="A23" s="52">
        <v>16</v>
      </c>
      <c r="B23" s="54" t="s">
        <v>175</v>
      </c>
      <c r="C23" s="57">
        <v>6</v>
      </c>
      <c r="D23" s="94" t="s">
        <v>12</v>
      </c>
      <c r="E23" s="88"/>
      <c r="F23" s="88"/>
    </row>
    <row r="24" spans="1:6" ht="18" customHeight="1" x14ac:dyDescent="0.75">
      <c r="A24" s="52">
        <v>17</v>
      </c>
      <c r="B24" s="54" t="s">
        <v>218</v>
      </c>
      <c r="C24" s="57">
        <v>1</v>
      </c>
      <c r="D24" s="94" t="s">
        <v>12</v>
      </c>
      <c r="E24" s="88"/>
      <c r="F24" s="88"/>
    </row>
    <row r="25" spans="1:6" ht="18" customHeight="1" x14ac:dyDescent="0.75">
      <c r="A25" s="52">
        <v>18</v>
      </c>
      <c r="B25" s="53" t="s">
        <v>176</v>
      </c>
      <c r="C25" s="57">
        <v>2</v>
      </c>
      <c r="D25" s="94" t="s">
        <v>29</v>
      </c>
      <c r="E25" s="88"/>
      <c r="F25" s="88"/>
    </row>
    <row r="26" spans="1:6" ht="18" customHeight="1" x14ac:dyDescent="0.75">
      <c r="A26" s="52">
        <v>19</v>
      </c>
      <c r="B26" s="53" t="s">
        <v>199</v>
      </c>
      <c r="C26" s="57">
        <v>1</v>
      </c>
      <c r="D26" s="94" t="s">
        <v>26</v>
      </c>
      <c r="E26" s="88"/>
      <c r="F26" s="88"/>
    </row>
    <row r="27" spans="1:6" ht="18" customHeight="1" x14ac:dyDescent="0.75">
      <c r="A27" s="52">
        <v>20</v>
      </c>
      <c r="B27" s="53" t="s">
        <v>200</v>
      </c>
      <c r="C27" s="57">
        <v>1</v>
      </c>
      <c r="D27" s="94" t="s">
        <v>26</v>
      </c>
      <c r="E27" s="88"/>
      <c r="F27" s="88"/>
    </row>
    <row r="28" spans="1:6" ht="18" customHeight="1" x14ac:dyDescent="0.75">
      <c r="A28" s="52">
        <v>21</v>
      </c>
      <c r="B28" s="53" t="s">
        <v>177</v>
      </c>
      <c r="C28" s="57">
        <v>300</v>
      </c>
      <c r="D28" s="94" t="s">
        <v>12</v>
      </c>
      <c r="E28" s="88"/>
      <c r="F28" s="88"/>
    </row>
    <row r="29" spans="1:6" ht="18" customHeight="1" x14ac:dyDescent="0.75">
      <c r="A29" s="52">
        <v>22</v>
      </c>
      <c r="B29" s="53" t="s">
        <v>178</v>
      </c>
      <c r="C29" s="57">
        <v>150</v>
      </c>
      <c r="D29" s="94" t="s">
        <v>12</v>
      </c>
      <c r="E29" s="88"/>
      <c r="F29" s="88"/>
    </row>
    <row r="30" spans="1:6" ht="18" customHeight="1" x14ac:dyDescent="0.75">
      <c r="A30" s="52">
        <v>23</v>
      </c>
      <c r="B30" s="53" t="s">
        <v>25</v>
      </c>
      <c r="C30" s="57">
        <v>8</v>
      </c>
      <c r="D30" s="94" t="s">
        <v>12</v>
      </c>
      <c r="E30" s="88"/>
      <c r="F30" s="88"/>
    </row>
    <row r="31" spans="1:6" ht="18" customHeight="1" x14ac:dyDescent="0.75">
      <c r="A31" s="52">
        <v>24</v>
      </c>
      <c r="B31" s="53" t="s">
        <v>47</v>
      </c>
      <c r="C31" s="57">
        <v>60</v>
      </c>
      <c r="D31" s="94" t="s">
        <v>12</v>
      </c>
      <c r="E31" s="88"/>
      <c r="F31" s="88"/>
    </row>
    <row r="32" spans="1:6" ht="18" customHeight="1" x14ac:dyDescent="0.75">
      <c r="A32" s="52">
        <v>25</v>
      </c>
      <c r="B32" s="54" t="s">
        <v>198</v>
      </c>
      <c r="C32" s="57">
        <v>1</v>
      </c>
      <c r="D32" s="94" t="s">
        <v>3</v>
      </c>
      <c r="E32" s="88"/>
      <c r="F32" s="88"/>
    </row>
    <row r="33" spans="1:6" ht="18" customHeight="1" x14ac:dyDescent="0.75">
      <c r="A33" s="52">
        <v>26</v>
      </c>
      <c r="B33" s="53" t="s">
        <v>48</v>
      </c>
      <c r="C33" s="57">
        <v>2</v>
      </c>
      <c r="D33" s="94" t="s">
        <v>12</v>
      </c>
      <c r="E33" s="88"/>
      <c r="F33" s="88"/>
    </row>
    <row r="34" spans="1:6" ht="18" customHeight="1" x14ac:dyDescent="0.75">
      <c r="A34" s="52">
        <v>27</v>
      </c>
      <c r="B34" s="53" t="s">
        <v>179</v>
      </c>
      <c r="C34" s="57">
        <v>10</v>
      </c>
      <c r="D34" s="94" t="s">
        <v>12</v>
      </c>
      <c r="E34" s="88"/>
      <c r="F34" s="88"/>
    </row>
    <row r="35" spans="1:6" ht="18" customHeight="1" x14ac:dyDescent="0.75">
      <c r="A35" s="52">
        <v>28</v>
      </c>
      <c r="B35" s="53" t="s">
        <v>180</v>
      </c>
      <c r="C35" s="57">
        <v>10</v>
      </c>
      <c r="D35" s="94" t="s">
        <v>12</v>
      </c>
      <c r="E35" s="88"/>
      <c r="F35" s="88"/>
    </row>
    <row r="36" spans="1:6" ht="18" customHeight="1" x14ac:dyDescent="0.75">
      <c r="A36" s="52">
        <v>29</v>
      </c>
      <c r="B36" s="54" t="s">
        <v>44</v>
      </c>
      <c r="C36" s="57">
        <v>80</v>
      </c>
      <c r="D36" s="94" t="s">
        <v>12</v>
      </c>
      <c r="E36" s="88"/>
      <c r="F36" s="88"/>
    </row>
    <row r="37" spans="1:6" ht="18" customHeight="1" x14ac:dyDescent="0.75">
      <c r="A37" s="52">
        <v>30</v>
      </c>
      <c r="B37" s="54" t="s">
        <v>45</v>
      </c>
      <c r="C37" s="57">
        <v>80</v>
      </c>
      <c r="D37" s="94" t="s">
        <v>12</v>
      </c>
      <c r="E37" s="88"/>
      <c r="F37" s="88"/>
    </row>
    <row r="38" spans="1:6" ht="18" customHeight="1" x14ac:dyDescent="0.75">
      <c r="A38" s="52">
        <v>31</v>
      </c>
      <c r="B38" s="54" t="s">
        <v>221</v>
      </c>
      <c r="C38" s="57">
        <v>1</v>
      </c>
      <c r="D38" s="94" t="s">
        <v>12</v>
      </c>
      <c r="E38" s="88"/>
      <c r="F38" s="88"/>
    </row>
    <row r="39" spans="1:6" ht="18" customHeight="1" x14ac:dyDescent="0.75">
      <c r="A39" s="52">
        <v>32</v>
      </c>
      <c r="B39" s="54" t="s">
        <v>24</v>
      </c>
      <c r="C39" s="57">
        <v>2</v>
      </c>
      <c r="D39" s="94" t="s">
        <v>12</v>
      </c>
      <c r="E39" s="88"/>
      <c r="F39" s="88"/>
    </row>
    <row r="40" spans="1:6" ht="18" customHeight="1" x14ac:dyDescent="0.75">
      <c r="A40" s="52">
        <v>33</v>
      </c>
      <c r="B40" s="54" t="s">
        <v>222</v>
      </c>
      <c r="C40" s="57">
        <v>1</v>
      </c>
      <c r="D40" s="94" t="s">
        <v>12</v>
      </c>
      <c r="E40" s="88"/>
      <c r="F40" s="88"/>
    </row>
    <row r="41" spans="1:6" ht="18" customHeight="1" x14ac:dyDescent="0.75">
      <c r="A41" s="52">
        <v>34</v>
      </c>
      <c r="B41" s="72" t="s">
        <v>199</v>
      </c>
      <c r="C41" s="57">
        <v>1</v>
      </c>
      <c r="D41" s="94" t="s">
        <v>12</v>
      </c>
      <c r="E41" s="88"/>
      <c r="F41" s="88"/>
    </row>
    <row r="42" spans="1:6" ht="18" customHeight="1" x14ac:dyDescent="0.75">
      <c r="A42" s="52">
        <v>35</v>
      </c>
      <c r="B42" s="55" t="s">
        <v>23</v>
      </c>
      <c r="C42" s="57">
        <v>1</v>
      </c>
      <c r="D42" s="94" t="s">
        <v>22</v>
      </c>
      <c r="E42" s="88"/>
      <c r="F42" s="88"/>
    </row>
    <row r="43" spans="1:6" ht="18" customHeight="1" x14ac:dyDescent="0.75">
      <c r="A43" s="52">
        <v>36</v>
      </c>
      <c r="B43" s="55" t="s">
        <v>224</v>
      </c>
      <c r="C43" s="57">
        <v>1</v>
      </c>
      <c r="D43" s="94" t="s">
        <v>12</v>
      </c>
      <c r="E43" s="88"/>
      <c r="F43" s="88"/>
    </row>
    <row r="44" spans="1:6" ht="18" customHeight="1" x14ac:dyDescent="0.75">
      <c r="A44" s="52">
        <v>37</v>
      </c>
      <c r="B44" s="72" t="s">
        <v>226</v>
      </c>
      <c r="C44" s="57">
        <v>1</v>
      </c>
      <c r="D44" s="94" t="s">
        <v>26</v>
      </c>
      <c r="E44" s="88"/>
      <c r="F44" s="88"/>
    </row>
    <row r="45" spans="1:6" ht="18" customHeight="1" x14ac:dyDescent="0.75">
      <c r="A45" s="52">
        <v>38</v>
      </c>
      <c r="B45" s="53" t="s">
        <v>181</v>
      </c>
      <c r="C45" s="57">
        <v>5</v>
      </c>
      <c r="D45" s="94" t="s">
        <v>12</v>
      </c>
      <c r="E45" s="88"/>
      <c r="F45" s="88"/>
    </row>
    <row r="46" spans="1:6" ht="18" customHeight="1" x14ac:dyDescent="0.75">
      <c r="A46" s="52">
        <v>39</v>
      </c>
      <c r="B46" s="54" t="s">
        <v>49</v>
      </c>
      <c r="C46" s="57">
        <v>3</v>
      </c>
      <c r="D46" s="94" t="s">
        <v>12</v>
      </c>
      <c r="E46" s="88"/>
      <c r="F46" s="88"/>
    </row>
    <row r="47" spans="1:6" ht="18" customHeight="1" x14ac:dyDescent="0.75">
      <c r="A47" s="52">
        <v>40</v>
      </c>
      <c r="B47" s="53" t="s">
        <v>196</v>
      </c>
      <c r="C47" s="67">
        <v>3</v>
      </c>
      <c r="D47" s="94" t="s">
        <v>17</v>
      </c>
      <c r="E47" s="88"/>
      <c r="F47" s="88"/>
    </row>
    <row r="48" spans="1:6" ht="18" customHeight="1" x14ac:dyDescent="0.75">
      <c r="A48" s="52">
        <v>41</v>
      </c>
      <c r="B48" s="53" t="s">
        <v>197</v>
      </c>
      <c r="C48" s="67">
        <v>3</v>
      </c>
      <c r="D48" s="94" t="s">
        <v>17</v>
      </c>
      <c r="E48" s="88"/>
      <c r="F48" s="88"/>
    </row>
    <row r="49" spans="1:6" ht="18" customHeight="1" x14ac:dyDescent="0.75">
      <c r="A49" s="52">
        <v>42</v>
      </c>
      <c r="B49" s="53" t="s">
        <v>195</v>
      </c>
      <c r="C49" s="67">
        <v>3</v>
      </c>
      <c r="D49" s="94" t="s">
        <v>17</v>
      </c>
      <c r="E49" s="93"/>
      <c r="F49" s="93"/>
    </row>
    <row r="50" spans="1:6" ht="18" customHeight="1" x14ac:dyDescent="0.75">
      <c r="A50" s="52">
        <v>43</v>
      </c>
      <c r="B50" s="53" t="s">
        <v>193</v>
      </c>
      <c r="C50" s="67">
        <v>3</v>
      </c>
      <c r="D50" s="94" t="s">
        <v>17</v>
      </c>
      <c r="E50" s="88"/>
      <c r="F50" s="88"/>
    </row>
    <row r="51" spans="1:6" ht="18" customHeight="1" x14ac:dyDescent="0.75">
      <c r="A51" s="52">
        <v>44</v>
      </c>
      <c r="B51" s="53" t="s">
        <v>194</v>
      </c>
      <c r="C51" s="67">
        <v>3</v>
      </c>
      <c r="D51" s="94" t="s">
        <v>17</v>
      </c>
      <c r="E51" s="88"/>
      <c r="F51" s="88"/>
    </row>
    <row r="52" spans="1:6" ht="18" customHeight="1" x14ac:dyDescent="0.75">
      <c r="A52" s="52">
        <v>45</v>
      </c>
      <c r="B52" s="53" t="s">
        <v>21</v>
      </c>
      <c r="C52" s="57">
        <v>15</v>
      </c>
      <c r="D52" s="94" t="s">
        <v>42</v>
      </c>
      <c r="E52" s="88"/>
      <c r="F52" s="88"/>
    </row>
    <row r="53" spans="1:6" ht="18" customHeight="1" x14ac:dyDescent="0.75">
      <c r="A53" s="52">
        <v>46</v>
      </c>
      <c r="B53" s="53" t="s">
        <v>20</v>
      </c>
      <c r="C53" s="57">
        <v>15</v>
      </c>
      <c r="D53" s="94" t="s">
        <v>42</v>
      </c>
      <c r="E53" s="88"/>
      <c r="F53" s="88"/>
    </row>
    <row r="54" spans="1:6" ht="18" customHeight="1" x14ac:dyDescent="0.75">
      <c r="A54" s="52">
        <v>47</v>
      </c>
      <c r="B54" s="53" t="s">
        <v>41</v>
      </c>
      <c r="C54" s="57">
        <v>15</v>
      </c>
      <c r="D54" s="94" t="s">
        <v>42</v>
      </c>
      <c r="E54" s="88"/>
      <c r="F54" s="88"/>
    </row>
    <row r="55" spans="1:6" ht="18" customHeight="1" x14ac:dyDescent="0.75">
      <c r="A55" s="52">
        <v>48</v>
      </c>
      <c r="B55" s="53" t="s">
        <v>43</v>
      </c>
      <c r="C55" s="57">
        <v>35</v>
      </c>
      <c r="D55" s="94" t="s">
        <v>42</v>
      </c>
      <c r="E55" s="88"/>
      <c r="F55" s="88"/>
    </row>
    <row r="56" spans="1:6" ht="18" customHeight="1" x14ac:dyDescent="0.75">
      <c r="A56" s="52">
        <v>49</v>
      </c>
      <c r="B56" s="53" t="s">
        <v>19</v>
      </c>
      <c r="C56" s="57">
        <v>15</v>
      </c>
      <c r="D56" s="94" t="s">
        <v>42</v>
      </c>
      <c r="E56" s="88"/>
      <c r="F56" s="88"/>
    </row>
    <row r="57" spans="1:6" ht="18" customHeight="1" x14ac:dyDescent="0.75">
      <c r="A57" s="52">
        <v>50</v>
      </c>
      <c r="B57" s="53" t="s">
        <v>18</v>
      </c>
      <c r="C57" s="57">
        <v>15</v>
      </c>
      <c r="D57" s="94" t="s">
        <v>42</v>
      </c>
      <c r="E57" s="88"/>
      <c r="F57" s="88"/>
    </row>
    <row r="58" spans="1:6" ht="18" customHeight="1" x14ac:dyDescent="0.75">
      <c r="A58" s="52">
        <v>51</v>
      </c>
      <c r="B58" s="53" t="s">
        <v>182</v>
      </c>
      <c r="C58" s="57">
        <v>20</v>
      </c>
      <c r="D58" s="94" t="s">
        <v>42</v>
      </c>
      <c r="E58" s="88"/>
      <c r="F58" s="88"/>
    </row>
    <row r="59" spans="1:6" ht="18" customHeight="1" x14ac:dyDescent="0.75">
      <c r="A59" s="52">
        <v>52</v>
      </c>
      <c r="B59" s="53" t="s">
        <v>50</v>
      </c>
      <c r="C59" s="57">
        <v>1</v>
      </c>
      <c r="D59" s="94" t="s">
        <v>12</v>
      </c>
      <c r="E59" s="88"/>
      <c r="F59" s="88"/>
    </row>
    <row r="60" spans="1:6" ht="18" customHeight="1" x14ac:dyDescent="0.75">
      <c r="A60" s="52">
        <v>53</v>
      </c>
      <c r="B60" s="54" t="s">
        <v>16</v>
      </c>
      <c r="C60" s="57">
        <v>3</v>
      </c>
      <c r="D60" s="94" t="s">
        <v>12</v>
      </c>
      <c r="E60" s="88"/>
      <c r="F60" s="88"/>
    </row>
    <row r="61" spans="1:6" ht="18" customHeight="1" x14ac:dyDescent="0.75">
      <c r="A61" s="52">
        <v>54</v>
      </c>
      <c r="B61" s="54" t="s">
        <v>15</v>
      </c>
      <c r="C61" s="57">
        <v>2</v>
      </c>
      <c r="D61" s="94" t="s">
        <v>12</v>
      </c>
      <c r="E61" s="88"/>
      <c r="F61" s="88"/>
    </row>
    <row r="62" spans="1:6" ht="18" customHeight="1" x14ac:dyDescent="0.75">
      <c r="A62" s="52">
        <v>55</v>
      </c>
      <c r="B62" s="54" t="s">
        <v>14</v>
      </c>
      <c r="C62" s="57">
        <v>2</v>
      </c>
      <c r="D62" s="94">
        <v>2</v>
      </c>
      <c r="E62" s="88"/>
      <c r="F62" s="88"/>
    </row>
    <row r="63" spans="1:6" ht="18" customHeight="1" x14ac:dyDescent="0.75">
      <c r="A63" s="52">
        <v>56</v>
      </c>
      <c r="B63" s="54" t="s">
        <v>13</v>
      </c>
      <c r="C63" s="57">
        <v>35</v>
      </c>
      <c r="D63" s="94" t="s">
        <v>4</v>
      </c>
      <c r="E63" s="88"/>
      <c r="F63" s="88"/>
    </row>
    <row r="64" spans="1:6" ht="18" customHeight="1" x14ac:dyDescent="0.75">
      <c r="A64" s="52">
        <v>57</v>
      </c>
      <c r="B64" s="54" t="s">
        <v>183</v>
      </c>
      <c r="C64" s="57">
        <v>25</v>
      </c>
      <c r="D64" s="94" t="s">
        <v>12</v>
      </c>
      <c r="E64" s="88"/>
      <c r="F64" s="88"/>
    </row>
    <row r="65" spans="1:6" ht="18" customHeight="1" x14ac:dyDescent="0.75">
      <c r="A65" s="52">
        <v>58</v>
      </c>
      <c r="B65" s="54" t="s">
        <v>184</v>
      </c>
      <c r="C65" s="57">
        <v>10</v>
      </c>
      <c r="D65" s="94" t="s">
        <v>42</v>
      </c>
      <c r="E65" s="88"/>
      <c r="F65" s="88"/>
    </row>
    <row r="66" spans="1:6" ht="18" customHeight="1" x14ac:dyDescent="0.75">
      <c r="A66" s="52">
        <v>59</v>
      </c>
      <c r="B66" s="54" t="s">
        <v>51</v>
      </c>
      <c r="C66" s="57">
        <v>2</v>
      </c>
      <c r="D66" s="94" t="s">
        <v>12</v>
      </c>
      <c r="E66" s="88"/>
      <c r="F66" s="88"/>
    </row>
    <row r="67" spans="1:6" ht="18" customHeight="1" x14ac:dyDescent="0.75">
      <c r="A67" s="52">
        <v>60</v>
      </c>
      <c r="B67" s="54" t="s">
        <v>52</v>
      </c>
      <c r="C67" s="57">
        <v>5</v>
      </c>
      <c r="D67" s="94" t="s">
        <v>1</v>
      </c>
      <c r="E67" s="88"/>
      <c r="F67" s="88"/>
    </row>
    <row r="68" spans="1:6" ht="18" customHeight="1" x14ac:dyDescent="0.75">
      <c r="A68" s="52">
        <v>61</v>
      </c>
      <c r="B68" s="56" t="s">
        <v>53</v>
      </c>
      <c r="C68" s="57">
        <v>1</v>
      </c>
      <c r="D68" s="94" t="s">
        <v>1</v>
      </c>
      <c r="E68" s="88"/>
      <c r="F68" s="88"/>
    </row>
    <row r="69" spans="1:6" ht="18" customHeight="1" x14ac:dyDescent="0.75">
      <c r="A69" s="52">
        <v>62</v>
      </c>
      <c r="B69" s="54" t="s">
        <v>54</v>
      </c>
      <c r="C69" s="57">
        <v>1</v>
      </c>
      <c r="D69" s="94" t="s">
        <v>1</v>
      </c>
      <c r="E69" s="88"/>
      <c r="F69" s="88"/>
    </row>
    <row r="70" spans="1:6" ht="18" customHeight="1" x14ac:dyDescent="0.75">
      <c r="A70" s="52">
        <v>63</v>
      </c>
      <c r="B70" s="73" t="s">
        <v>223</v>
      </c>
      <c r="C70" s="57">
        <v>4</v>
      </c>
      <c r="D70" s="94" t="s">
        <v>26</v>
      </c>
      <c r="E70" s="88"/>
      <c r="F70" s="88"/>
    </row>
    <row r="71" spans="1:6" ht="18" customHeight="1" x14ac:dyDescent="0.75">
      <c r="A71" s="52">
        <v>64</v>
      </c>
      <c r="B71" s="72" t="s">
        <v>219</v>
      </c>
      <c r="C71" s="57">
        <v>1</v>
      </c>
      <c r="D71" s="94" t="s">
        <v>1</v>
      </c>
      <c r="E71" s="88"/>
      <c r="F71" s="88"/>
    </row>
    <row r="72" spans="1:6" ht="18" customHeight="1" x14ac:dyDescent="0.75">
      <c r="A72" s="52">
        <v>65</v>
      </c>
      <c r="B72" s="72" t="s">
        <v>220</v>
      </c>
      <c r="C72" s="57">
        <v>4</v>
      </c>
      <c r="D72" s="94" t="s">
        <v>1</v>
      </c>
      <c r="E72" s="88"/>
      <c r="F72" s="88"/>
    </row>
    <row r="73" spans="1:6" x14ac:dyDescent="0.75">
      <c r="A73" s="18"/>
      <c r="B73" s="18"/>
      <c r="C73" s="43"/>
      <c r="D73" s="19"/>
      <c r="E73" s="9"/>
      <c r="F73" s="88"/>
    </row>
    <row r="74" spans="1:6" ht="18" customHeight="1" x14ac:dyDescent="0.75">
      <c r="A74" s="96"/>
      <c r="B74" s="97" t="s">
        <v>265</v>
      </c>
      <c r="C74" s="97"/>
      <c r="D74" s="97"/>
      <c r="E74" s="97"/>
      <c r="F74" s="98"/>
    </row>
    <row r="75" spans="1:6" x14ac:dyDescent="0.75">
      <c r="A75" s="96"/>
      <c r="B75" s="97" t="s">
        <v>266</v>
      </c>
      <c r="C75" s="97"/>
      <c r="D75" s="97"/>
      <c r="E75" s="97"/>
      <c r="F75" s="98"/>
    </row>
    <row r="76" spans="1:6" x14ac:dyDescent="0.75">
      <c r="A76" s="96"/>
      <c r="B76" s="97"/>
      <c r="C76" s="97"/>
      <c r="D76" s="97"/>
      <c r="E76" s="97"/>
      <c r="F76" s="98"/>
    </row>
    <row r="77" spans="1:6" x14ac:dyDescent="0.75">
      <c r="A77" s="88"/>
      <c r="B77" s="98" t="s">
        <v>267</v>
      </c>
      <c r="C77" s="99"/>
      <c r="D77" s="98"/>
      <c r="E77" s="98"/>
      <c r="F77" s="98"/>
    </row>
    <row r="78" spans="1:6" x14ac:dyDescent="0.75">
      <c r="A78" s="1"/>
      <c r="B78" s="1"/>
      <c r="C78" s="2"/>
      <c r="D78" s="1"/>
      <c r="E78" s="1"/>
      <c r="F78" s="1"/>
    </row>
    <row r="79" spans="1:6" x14ac:dyDescent="0.75">
      <c r="A79" s="1"/>
      <c r="B79" s="1"/>
      <c r="C79" s="2"/>
      <c r="D79" s="1"/>
      <c r="E79" s="1"/>
      <c r="F79" s="1"/>
    </row>
    <row r="80" spans="1:6" x14ac:dyDescent="0.75">
      <c r="A80" s="1"/>
      <c r="B80" s="1"/>
      <c r="C80" s="2"/>
      <c r="D80" s="1"/>
      <c r="E80" s="1"/>
      <c r="F80" s="1"/>
    </row>
    <row r="81" spans="1:6" x14ac:dyDescent="0.75">
      <c r="A81" s="1"/>
      <c r="B81" s="1"/>
      <c r="C81" s="2"/>
      <c r="D81" s="1"/>
      <c r="E81" s="1"/>
      <c r="F81" s="1"/>
    </row>
    <row r="82" spans="1:6" x14ac:dyDescent="0.75">
      <c r="A82" s="1"/>
      <c r="B82" s="1"/>
      <c r="C82" s="2"/>
      <c r="D82" s="1"/>
      <c r="E82" s="1"/>
      <c r="F82" s="1"/>
    </row>
    <row r="83" spans="1:6" x14ac:dyDescent="0.75">
      <c r="A83" s="1"/>
      <c r="B83" s="1"/>
      <c r="C83" s="2"/>
      <c r="D83" s="1"/>
      <c r="E83" s="1"/>
      <c r="F83" s="1"/>
    </row>
    <row r="84" spans="1:6" x14ac:dyDescent="0.75">
      <c r="A84" s="1"/>
      <c r="B84" s="1"/>
      <c r="C84" s="2"/>
      <c r="D84" s="1"/>
      <c r="E84" s="1"/>
      <c r="F84" s="1"/>
    </row>
    <row r="85" spans="1:6" x14ac:dyDescent="0.75">
      <c r="A85" s="1"/>
      <c r="B85" s="1"/>
      <c r="C85" s="2"/>
      <c r="D85" s="1"/>
      <c r="E85" s="1"/>
      <c r="F85" s="1"/>
    </row>
    <row r="86" spans="1:6" x14ac:dyDescent="0.75">
      <c r="A86" s="1"/>
      <c r="B86" s="1"/>
      <c r="C86" s="2"/>
      <c r="D86" s="1"/>
      <c r="E86" s="1"/>
      <c r="F86" s="1"/>
    </row>
    <row r="87" spans="1:6" x14ac:dyDescent="0.75">
      <c r="A87" s="1"/>
      <c r="B87" s="1"/>
      <c r="C87" s="2"/>
      <c r="D87" s="1"/>
      <c r="E87" s="1"/>
      <c r="F87" s="1"/>
    </row>
    <row r="88" spans="1:6" x14ac:dyDescent="0.75">
      <c r="A88" s="1"/>
      <c r="B88" s="1"/>
      <c r="C88" s="2"/>
      <c r="D88" s="1"/>
      <c r="E88" s="1"/>
      <c r="F88" s="1"/>
    </row>
    <row r="89" spans="1:6" x14ac:dyDescent="0.75">
      <c r="A89" s="1"/>
      <c r="B89" s="1"/>
      <c r="C89" s="2"/>
      <c r="D89" s="1"/>
      <c r="E89" s="1"/>
      <c r="F89" s="1"/>
    </row>
    <row r="90" spans="1:6" x14ac:dyDescent="0.75">
      <c r="A90" s="1"/>
      <c r="B90" s="1"/>
      <c r="C90" s="2"/>
      <c r="D90" s="1"/>
      <c r="E90" s="1"/>
      <c r="F90" s="1"/>
    </row>
    <row r="91" spans="1:6" x14ac:dyDescent="0.75">
      <c r="A91" s="1"/>
      <c r="B91" s="1"/>
      <c r="C91" s="2"/>
      <c r="D91" s="1"/>
      <c r="E91" s="1"/>
      <c r="F91" s="1"/>
    </row>
    <row r="92" spans="1:6" x14ac:dyDescent="0.75">
      <c r="A92" s="1"/>
      <c r="B92" s="1"/>
      <c r="C92" s="2"/>
      <c r="D92" s="1"/>
      <c r="E92" s="1"/>
      <c r="F92" s="1"/>
    </row>
  </sheetData>
  <pageMargins left="0.7" right="0.7" top="0.75" bottom="0.75" header="0.3" footer="0.3"/>
  <pageSetup paperSize="9" scale="95" orientation="portrait" r:id="rId1"/>
  <colBreaks count="1" manualBreakCount="1">
    <brk id="4" max="25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41599-C8BC-40EB-8E7F-E6CB68277C48}">
  <dimension ref="A1:I26"/>
  <sheetViews>
    <sheetView zoomScaleNormal="100" workbookViewId="0">
      <selection activeCell="B2" sqref="B2"/>
    </sheetView>
  </sheetViews>
  <sheetFormatPr defaultRowHeight="14.75" x14ac:dyDescent="0.75"/>
  <cols>
    <col min="1" max="1" width="6.86328125" customWidth="1"/>
    <col min="2" max="2" width="47.86328125" customWidth="1"/>
    <col min="3" max="3" width="11" customWidth="1"/>
    <col min="4" max="4" width="13.2265625" customWidth="1"/>
    <col min="5" max="5" width="14.2265625" customWidth="1"/>
    <col min="6" max="6" width="19.08984375" customWidth="1"/>
    <col min="9" max="9" width="8.86328125" customWidth="1"/>
  </cols>
  <sheetData>
    <row r="1" spans="1:9" x14ac:dyDescent="0.75">
      <c r="A1" s="4"/>
      <c r="B1" s="4"/>
      <c r="C1" s="7"/>
      <c r="D1" s="4" t="s">
        <v>241</v>
      </c>
      <c r="E1" s="4"/>
      <c r="F1" s="1"/>
    </row>
    <row r="2" spans="1:9" ht="18.5" x14ac:dyDescent="0.9">
      <c r="A2" s="5"/>
      <c r="B2" s="28" t="s">
        <v>269</v>
      </c>
      <c r="C2" s="8"/>
      <c r="D2" s="5"/>
      <c r="E2" s="5"/>
      <c r="F2" s="3"/>
    </row>
    <row r="3" spans="1:9" ht="18.5" x14ac:dyDescent="0.9">
      <c r="A3" s="5"/>
      <c r="B3" s="6" t="s">
        <v>242</v>
      </c>
      <c r="C3" s="8"/>
      <c r="D3" s="5"/>
      <c r="E3" s="5"/>
      <c r="F3" s="3"/>
    </row>
    <row r="4" spans="1:9" ht="18.5" x14ac:dyDescent="0.9">
      <c r="A4" s="5"/>
      <c r="B4" s="6"/>
      <c r="C4" s="8"/>
      <c r="D4" s="5"/>
      <c r="E4" s="5"/>
      <c r="F4" s="3"/>
    </row>
    <row r="5" spans="1:9" ht="18" customHeight="1" x14ac:dyDescent="0.75">
      <c r="A5" s="1"/>
      <c r="B5" s="1"/>
      <c r="C5" s="49"/>
      <c r="D5" s="1"/>
      <c r="E5" s="1"/>
      <c r="F5" s="1"/>
    </row>
    <row r="6" spans="1:9" ht="18" customHeight="1" x14ac:dyDescent="0.9">
      <c r="A6" s="82" t="s">
        <v>261</v>
      </c>
      <c r="B6" s="28" t="s">
        <v>260</v>
      </c>
      <c r="C6" s="49"/>
      <c r="D6" s="1"/>
      <c r="E6" s="1"/>
      <c r="F6" s="1"/>
    </row>
    <row r="7" spans="1:9" ht="18" customHeight="1" x14ac:dyDescent="0.9">
      <c r="A7" s="82"/>
      <c r="B7" s="28"/>
      <c r="C7" s="49"/>
      <c r="D7" s="1"/>
      <c r="E7" s="1"/>
      <c r="F7" s="1"/>
    </row>
    <row r="8" spans="1:9" ht="37.85" customHeight="1" x14ac:dyDescent="0.75">
      <c r="A8" s="9" t="s">
        <v>245</v>
      </c>
      <c r="B8" s="12" t="s">
        <v>40</v>
      </c>
      <c r="C8" s="40" t="s">
        <v>28</v>
      </c>
      <c r="D8" s="12" t="s">
        <v>38</v>
      </c>
      <c r="E8" s="87" t="s">
        <v>263</v>
      </c>
      <c r="F8" s="87" t="s">
        <v>264</v>
      </c>
    </row>
    <row r="9" spans="1:9" ht="34.200000000000003" customHeight="1" x14ac:dyDescent="0.75">
      <c r="A9" s="58">
        <v>1</v>
      </c>
      <c r="B9" s="59" t="s">
        <v>185</v>
      </c>
      <c r="C9" s="60">
        <v>50</v>
      </c>
      <c r="D9" s="89" t="s">
        <v>3</v>
      </c>
      <c r="E9" s="88"/>
      <c r="F9" s="88"/>
      <c r="G9" s="1"/>
    </row>
    <row r="10" spans="1:9" ht="34.200000000000003" customHeight="1" x14ac:dyDescent="0.75">
      <c r="A10" s="58">
        <v>2</v>
      </c>
      <c r="B10" s="59" t="s">
        <v>214</v>
      </c>
      <c r="C10" s="60">
        <v>6</v>
      </c>
      <c r="D10" s="89" t="s">
        <v>3</v>
      </c>
      <c r="E10" s="88"/>
      <c r="F10" s="88"/>
      <c r="G10" s="1"/>
    </row>
    <row r="11" spans="1:9" ht="18" customHeight="1" x14ac:dyDescent="0.75">
      <c r="A11" s="78">
        <v>3</v>
      </c>
      <c r="B11" s="56" t="s">
        <v>238</v>
      </c>
      <c r="C11" s="79">
        <v>6</v>
      </c>
      <c r="D11" s="90" t="s">
        <v>3</v>
      </c>
      <c r="E11" s="88"/>
      <c r="F11" s="88"/>
      <c r="G11" s="1"/>
    </row>
    <row r="12" spans="1:9" ht="18" customHeight="1" x14ac:dyDescent="0.75">
      <c r="A12" s="75">
        <v>4</v>
      </c>
      <c r="B12" s="56" t="s">
        <v>239</v>
      </c>
      <c r="C12" s="61">
        <v>34</v>
      </c>
      <c r="D12" s="91" t="s">
        <v>3</v>
      </c>
      <c r="E12" s="88"/>
      <c r="F12" s="93"/>
      <c r="G12" s="37"/>
      <c r="H12" s="70"/>
      <c r="I12" s="70"/>
    </row>
    <row r="13" spans="1:9" ht="18" customHeight="1" x14ac:dyDescent="0.75">
      <c r="A13" s="52">
        <v>5</v>
      </c>
      <c r="B13" s="54" t="s">
        <v>186</v>
      </c>
      <c r="C13" s="61">
        <v>140</v>
      </c>
      <c r="D13" s="91" t="s">
        <v>10</v>
      </c>
      <c r="E13" s="88"/>
      <c r="F13" s="93"/>
      <c r="G13" s="37"/>
      <c r="H13" s="70"/>
      <c r="I13" s="70"/>
    </row>
    <row r="14" spans="1:9" ht="18" customHeight="1" x14ac:dyDescent="0.75">
      <c r="A14" s="52">
        <v>6</v>
      </c>
      <c r="B14" s="68" t="s">
        <v>215</v>
      </c>
      <c r="C14" s="69">
        <v>12</v>
      </c>
      <c r="D14" s="92" t="s">
        <v>0</v>
      </c>
      <c r="E14" s="88"/>
      <c r="F14" s="93"/>
      <c r="G14" s="37"/>
      <c r="H14" s="70"/>
      <c r="I14" s="70"/>
    </row>
    <row r="15" spans="1:9" ht="18" customHeight="1" x14ac:dyDescent="0.75">
      <c r="A15" s="52">
        <v>7</v>
      </c>
      <c r="B15" s="54" t="s">
        <v>187</v>
      </c>
      <c r="C15" s="61">
        <v>10</v>
      </c>
      <c r="D15" s="91" t="s">
        <v>189</v>
      </c>
      <c r="E15" s="88"/>
      <c r="F15" s="93"/>
      <c r="G15" s="37"/>
      <c r="H15" s="70"/>
      <c r="I15" s="70"/>
    </row>
    <row r="16" spans="1:9" ht="18" customHeight="1" x14ac:dyDescent="0.75">
      <c r="A16" s="52">
        <v>8</v>
      </c>
      <c r="B16" s="54" t="s">
        <v>188</v>
      </c>
      <c r="C16" s="61">
        <v>4</v>
      </c>
      <c r="D16" s="91" t="s">
        <v>189</v>
      </c>
      <c r="E16" s="88"/>
      <c r="F16" s="88"/>
      <c r="G16" s="1"/>
    </row>
    <row r="17" spans="1:6" x14ac:dyDescent="0.75">
      <c r="A17" s="18"/>
      <c r="B17" s="18"/>
      <c r="C17" s="43"/>
      <c r="D17" s="19"/>
      <c r="E17" s="9"/>
      <c r="F17" s="88"/>
    </row>
    <row r="18" spans="1:6" ht="18" customHeight="1" x14ac:dyDescent="0.75">
      <c r="A18" s="96"/>
      <c r="B18" s="97" t="s">
        <v>265</v>
      </c>
      <c r="C18" s="97"/>
      <c r="D18" s="97"/>
      <c r="E18" s="97"/>
      <c r="F18" s="98"/>
    </row>
    <row r="19" spans="1:6" x14ac:dyDescent="0.75">
      <c r="A19" s="96"/>
      <c r="B19" s="97" t="s">
        <v>266</v>
      </c>
      <c r="C19" s="97"/>
      <c r="D19" s="97"/>
      <c r="E19" s="97"/>
      <c r="F19" s="98"/>
    </row>
    <row r="20" spans="1:6" x14ac:dyDescent="0.75">
      <c r="A20" s="96"/>
      <c r="B20" s="97"/>
      <c r="C20" s="97"/>
      <c r="D20" s="97"/>
      <c r="E20" s="97"/>
      <c r="F20" s="98"/>
    </row>
    <row r="21" spans="1:6" x14ac:dyDescent="0.75">
      <c r="A21" s="88"/>
      <c r="B21" s="98" t="s">
        <v>267</v>
      </c>
      <c r="C21" s="99"/>
      <c r="D21" s="98"/>
      <c r="E21" s="98"/>
      <c r="F21" s="98"/>
    </row>
    <row r="22" spans="1:6" x14ac:dyDescent="0.75">
      <c r="A22" s="1"/>
      <c r="B22" s="1"/>
      <c r="C22" s="2"/>
      <c r="D22" s="1"/>
      <c r="E22" s="1"/>
      <c r="F22" s="1"/>
    </row>
    <row r="23" spans="1:6" x14ac:dyDescent="0.75">
      <c r="A23" s="1"/>
      <c r="B23" s="1"/>
      <c r="C23" s="2"/>
      <c r="D23" s="1"/>
      <c r="E23" s="1"/>
      <c r="F23" s="1"/>
    </row>
    <row r="24" spans="1:6" x14ac:dyDescent="0.75">
      <c r="A24" s="1"/>
      <c r="B24" s="1"/>
      <c r="C24" s="2"/>
      <c r="D24" s="1"/>
      <c r="E24" s="1"/>
      <c r="F24" s="1"/>
    </row>
    <row r="25" spans="1:6" x14ac:dyDescent="0.75">
      <c r="A25" s="1"/>
      <c r="B25" s="1"/>
      <c r="C25" s="2"/>
      <c r="D25" s="1"/>
      <c r="E25" s="1"/>
      <c r="F25" s="1"/>
    </row>
    <row r="26" spans="1:6" x14ac:dyDescent="0.75">
      <c r="A26" s="1"/>
      <c r="B26" s="1"/>
      <c r="C26" s="2"/>
      <c r="D26" s="1"/>
      <c r="E26" s="1"/>
      <c r="F26" s="1"/>
    </row>
  </sheetData>
  <pageMargins left="0.7" right="0.7" top="0.75" bottom="0.75" header="0.3" footer="0.3"/>
  <pageSetup paperSize="9" scale="95" orientation="portrait" r:id="rId1"/>
  <colBreaks count="1" manualBreakCount="1">
    <brk id="4" max="25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93882-E5B4-4BA3-AF0A-30D7D0880F81}">
  <dimension ref="A1:F52"/>
  <sheetViews>
    <sheetView zoomScaleNormal="100" workbookViewId="0">
      <selection activeCell="B6" sqref="A6:B6"/>
    </sheetView>
  </sheetViews>
  <sheetFormatPr defaultRowHeight="14.75" x14ac:dyDescent="0.75"/>
  <cols>
    <col min="1" max="1" width="6.86328125" customWidth="1"/>
    <col min="2" max="2" width="47.86328125" customWidth="1"/>
    <col min="3" max="3" width="11" customWidth="1"/>
    <col min="4" max="4" width="13.2265625" customWidth="1"/>
    <col min="5" max="5" width="14.2265625" customWidth="1"/>
    <col min="6" max="6" width="19.08984375" customWidth="1"/>
    <col min="9" max="9" width="8.86328125" customWidth="1"/>
  </cols>
  <sheetData>
    <row r="1" spans="1:6" x14ac:dyDescent="0.75">
      <c r="A1" s="4"/>
      <c r="B1" s="4"/>
      <c r="C1" s="7"/>
      <c r="D1" s="4" t="s">
        <v>241</v>
      </c>
      <c r="E1" s="4"/>
      <c r="F1" s="1"/>
    </row>
    <row r="2" spans="1:6" ht="18.5" x14ac:dyDescent="0.9">
      <c r="A2" s="5"/>
      <c r="B2" s="28" t="s">
        <v>269</v>
      </c>
      <c r="C2" s="8"/>
      <c r="D2" s="5"/>
      <c r="E2" s="5"/>
      <c r="F2" s="3"/>
    </row>
    <row r="3" spans="1:6" ht="18.5" x14ac:dyDescent="0.9">
      <c r="A3" s="5"/>
      <c r="B3" s="6" t="s">
        <v>242</v>
      </c>
      <c r="C3" s="8"/>
      <c r="D3" s="5"/>
      <c r="E3" s="5"/>
      <c r="F3" s="3"/>
    </row>
    <row r="4" spans="1:6" ht="18.5" x14ac:dyDescent="0.9">
      <c r="A4" s="5"/>
      <c r="B4" s="6"/>
      <c r="C4" s="8"/>
      <c r="D4" s="5"/>
      <c r="E4" s="5"/>
      <c r="F4" s="3"/>
    </row>
    <row r="5" spans="1:6" ht="18" customHeight="1" x14ac:dyDescent="0.75">
      <c r="A5" s="1"/>
      <c r="B5" s="1"/>
      <c r="C5" s="49"/>
      <c r="D5" s="1"/>
      <c r="E5" s="1"/>
      <c r="F5" s="1"/>
    </row>
    <row r="6" spans="1:6" ht="18" customHeight="1" x14ac:dyDescent="0.9">
      <c r="A6" s="82" t="s">
        <v>262</v>
      </c>
      <c r="B6" s="28" t="s">
        <v>268</v>
      </c>
      <c r="C6" s="49"/>
      <c r="D6" s="1"/>
      <c r="E6" s="1"/>
      <c r="F6" s="1"/>
    </row>
    <row r="7" spans="1:6" ht="18" customHeight="1" x14ac:dyDescent="0.9">
      <c r="A7" s="82"/>
      <c r="B7" s="28"/>
      <c r="C7" s="49"/>
      <c r="D7" s="1"/>
      <c r="E7" s="1"/>
      <c r="F7" s="1"/>
    </row>
    <row r="8" spans="1:6" ht="34.85" customHeight="1" x14ac:dyDescent="0.75">
      <c r="A8" s="9" t="s">
        <v>245</v>
      </c>
      <c r="B8" s="12" t="s">
        <v>40</v>
      </c>
      <c r="C8" s="40" t="s">
        <v>28</v>
      </c>
      <c r="D8" s="12" t="s">
        <v>38</v>
      </c>
      <c r="E8" s="87" t="s">
        <v>263</v>
      </c>
      <c r="F8" s="87" t="s">
        <v>264</v>
      </c>
    </row>
    <row r="9" spans="1:6" ht="18" customHeight="1" x14ac:dyDescent="0.75">
      <c r="A9" s="33">
        <v>1</v>
      </c>
      <c r="B9" s="77" t="s">
        <v>228</v>
      </c>
      <c r="C9" s="34">
        <v>4</v>
      </c>
      <c r="D9" s="13" t="s">
        <v>114</v>
      </c>
      <c r="E9" s="88"/>
      <c r="F9" s="88"/>
    </row>
    <row r="10" spans="1:6" ht="30" customHeight="1" x14ac:dyDescent="0.75">
      <c r="A10" s="35">
        <v>2</v>
      </c>
      <c r="B10" s="10" t="s">
        <v>229</v>
      </c>
      <c r="C10" s="34">
        <v>3</v>
      </c>
      <c r="D10" s="81" t="s">
        <v>114</v>
      </c>
      <c r="E10" s="88"/>
      <c r="F10" s="88"/>
    </row>
    <row r="11" spans="1:6" ht="18" customHeight="1" x14ac:dyDescent="0.75">
      <c r="A11" s="64">
        <v>3</v>
      </c>
      <c r="B11" s="14" t="s">
        <v>230</v>
      </c>
      <c r="C11" s="66">
        <v>5</v>
      </c>
      <c r="D11" s="16" t="s">
        <v>114</v>
      </c>
      <c r="E11" s="88"/>
      <c r="F11" s="88"/>
    </row>
    <row r="12" spans="1:6" ht="18" customHeight="1" x14ac:dyDescent="0.75">
      <c r="A12" s="33">
        <v>4</v>
      </c>
      <c r="B12" s="77" t="s">
        <v>231</v>
      </c>
      <c r="C12" s="34">
        <v>2</v>
      </c>
      <c r="D12" s="13" t="s">
        <v>115</v>
      </c>
      <c r="E12" s="88"/>
      <c r="F12" s="88"/>
    </row>
    <row r="13" spans="1:6" ht="18" customHeight="1" x14ac:dyDescent="0.75">
      <c r="A13" s="35">
        <v>5</v>
      </c>
      <c r="B13" s="14" t="s">
        <v>116</v>
      </c>
      <c r="C13" s="66">
        <v>2</v>
      </c>
      <c r="D13" s="16" t="s">
        <v>115</v>
      </c>
      <c r="E13" s="88"/>
      <c r="F13" s="88"/>
    </row>
    <row r="14" spans="1:6" ht="18" customHeight="1" x14ac:dyDescent="0.75">
      <c r="A14" s="64">
        <v>6</v>
      </c>
      <c r="B14" s="14" t="s">
        <v>117</v>
      </c>
      <c r="C14" s="34">
        <v>2</v>
      </c>
      <c r="D14" s="13" t="s">
        <v>115</v>
      </c>
      <c r="E14" s="88"/>
      <c r="F14" s="88"/>
    </row>
    <row r="15" spans="1:6" ht="18" customHeight="1" x14ac:dyDescent="0.75">
      <c r="A15" s="65">
        <v>7</v>
      </c>
      <c r="B15" s="77" t="s">
        <v>232</v>
      </c>
      <c r="C15" s="34">
        <v>3</v>
      </c>
      <c r="D15" s="13" t="s">
        <v>114</v>
      </c>
      <c r="E15" s="88"/>
      <c r="F15" s="88"/>
    </row>
    <row r="16" spans="1:6" ht="18" customHeight="1" x14ac:dyDescent="0.75">
      <c r="A16" s="64">
        <v>8</v>
      </c>
      <c r="B16" s="10" t="s">
        <v>118</v>
      </c>
      <c r="C16" s="34">
        <v>3</v>
      </c>
      <c r="D16" s="13" t="s">
        <v>115</v>
      </c>
      <c r="E16" s="88"/>
      <c r="F16" s="88"/>
    </row>
    <row r="17" spans="1:6" ht="18" customHeight="1" x14ac:dyDescent="0.75">
      <c r="A17" s="64">
        <v>9</v>
      </c>
      <c r="B17" s="77" t="s">
        <v>234</v>
      </c>
      <c r="C17" s="34">
        <v>1</v>
      </c>
      <c r="D17" s="13" t="s">
        <v>115</v>
      </c>
      <c r="E17" s="88"/>
      <c r="F17" s="88"/>
    </row>
    <row r="18" spans="1:6" ht="18" customHeight="1" x14ac:dyDescent="0.75">
      <c r="A18" s="65">
        <v>10</v>
      </c>
      <c r="B18" s="77" t="s">
        <v>235</v>
      </c>
      <c r="C18" s="34">
        <v>2</v>
      </c>
      <c r="D18" s="13" t="s">
        <v>119</v>
      </c>
      <c r="E18" s="88"/>
      <c r="F18" s="88"/>
    </row>
    <row r="19" spans="1:6" ht="18" customHeight="1" x14ac:dyDescent="0.75">
      <c r="A19" s="64">
        <v>11</v>
      </c>
      <c r="B19" s="77" t="s">
        <v>227</v>
      </c>
      <c r="C19" s="34">
        <v>7</v>
      </c>
      <c r="D19" s="13" t="s">
        <v>26</v>
      </c>
      <c r="E19" s="88"/>
      <c r="F19" s="88"/>
    </row>
    <row r="20" spans="1:6" ht="18" customHeight="1" x14ac:dyDescent="0.75">
      <c r="A20" s="64">
        <v>12</v>
      </c>
      <c r="B20" s="76" t="s">
        <v>233</v>
      </c>
      <c r="C20" s="34">
        <v>2</v>
      </c>
      <c r="D20" s="13" t="s">
        <v>26</v>
      </c>
      <c r="E20" s="88"/>
      <c r="F20" s="88"/>
    </row>
    <row r="21" spans="1:6" ht="18" customHeight="1" x14ac:dyDescent="0.75">
      <c r="A21" s="65">
        <v>13</v>
      </c>
      <c r="B21" s="9" t="s">
        <v>204</v>
      </c>
      <c r="C21" s="34">
        <v>8</v>
      </c>
      <c r="D21" s="13" t="s">
        <v>26</v>
      </c>
      <c r="E21" s="88"/>
      <c r="F21" s="88"/>
    </row>
    <row r="22" spans="1:6" ht="18" customHeight="1" x14ac:dyDescent="0.75">
      <c r="A22" s="64">
        <v>14</v>
      </c>
      <c r="B22" s="9" t="s">
        <v>205</v>
      </c>
      <c r="C22" s="34">
        <v>6</v>
      </c>
      <c r="D22" s="13" t="s">
        <v>26</v>
      </c>
      <c r="E22" s="88"/>
      <c r="F22" s="88"/>
    </row>
    <row r="23" spans="1:6" ht="18" customHeight="1" x14ac:dyDescent="0.75">
      <c r="A23" s="64">
        <v>15</v>
      </c>
      <c r="B23" s="9" t="s">
        <v>60</v>
      </c>
      <c r="C23" s="34">
        <v>2</v>
      </c>
      <c r="D23" s="13" t="s">
        <v>26</v>
      </c>
      <c r="E23" s="88"/>
      <c r="F23" s="88"/>
    </row>
    <row r="24" spans="1:6" ht="18" customHeight="1" x14ac:dyDescent="0.75">
      <c r="A24" s="65">
        <v>16</v>
      </c>
      <c r="B24" s="9" t="s">
        <v>208</v>
      </c>
      <c r="C24" s="34">
        <v>3</v>
      </c>
      <c r="D24" s="13" t="s">
        <v>26</v>
      </c>
      <c r="E24" s="88"/>
      <c r="F24" s="88"/>
    </row>
    <row r="25" spans="1:6" ht="18" customHeight="1" x14ac:dyDescent="0.75">
      <c r="A25" s="64">
        <v>17</v>
      </c>
      <c r="B25" s="9" t="s">
        <v>236</v>
      </c>
      <c r="C25" s="34">
        <v>2</v>
      </c>
      <c r="D25" s="13" t="s">
        <v>26</v>
      </c>
      <c r="E25" s="88"/>
      <c r="F25" s="88"/>
    </row>
    <row r="26" spans="1:6" ht="18" customHeight="1" x14ac:dyDescent="0.75">
      <c r="A26" s="64">
        <v>18</v>
      </c>
      <c r="B26" s="9" t="s">
        <v>61</v>
      </c>
      <c r="C26" s="34">
        <v>4</v>
      </c>
      <c r="D26" s="13" t="s">
        <v>7</v>
      </c>
      <c r="E26" s="88"/>
      <c r="F26" s="88"/>
    </row>
    <row r="27" spans="1:6" ht="18" customHeight="1" x14ac:dyDescent="0.75">
      <c r="A27" s="65">
        <v>19</v>
      </c>
      <c r="B27" s="9" t="s">
        <v>209</v>
      </c>
      <c r="C27" s="34">
        <v>3</v>
      </c>
      <c r="D27" s="13" t="s">
        <v>26</v>
      </c>
      <c r="E27" s="88"/>
      <c r="F27" s="88"/>
    </row>
    <row r="28" spans="1:6" ht="18" customHeight="1" x14ac:dyDescent="0.75">
      <c r="A28" s="64">
        <v>20</v>
      </c>
      <c r="B28" s="9" t="s">
        <v>120</v>
      </c>
      <c r="C28" s="34">
        <v>3</v>
      </c>
      <c r="D28" s="13" t="s">
        <v>7</v>
      </c>
      <c r="E28" s="88"/>
      <c r="F28" s="88"/>
    </row>
    <row r="29" spans="1:6" ht="18" customHeight="1" x14ac:dyDescent="0.75">
      <c r="A29" s="29">
        <v>21</v>
      </c>
      <c r="B29" s="77" t="s">
        <v>237</v>
      </c>
      <c r="C29" s="34">
        <v>1</v>
      </c>
      <c r="D29" s="13" t="s">
        <v>0</v>
      </c>
      <c r="E29" s="88"/>
      <c r="F29" s="88"/>
    </row>
    <row r="30" spans="1:6" x14ac:dyDescent="0.75">
      <c r="A30" s="18"/>
      <c r="B30" s="18"/>
      <c r="C30" s="43"/>
      <c r="D30" s="19"/>
      <c r="E30" s="9"/>
      <c r="F30" s="88"/>
    </row>
    <row r="31" spans="1:6" ht="18" customHeight="1" x14ac:dyDescent="0.75">
      <c r="A31" s="96"/>
      <c r="B31" s="97" t="s">
        <v>265</v>
      </c>
      <c r="C31" s="97"/>
      <c r="D31" s="97"/>
      <c r="E31" s="97"/>
      <c r="F31" s="98"/>
    </row>
    <row r="32" spans="1:6" x14ac:dyDescent="0.75">
      <c r="A32" s="96"/>
      <c r="B32" s="97" t="s">
        <v>266</v>
      </c>
      <c r="C32" s="97"/>
      <c r="D32" s="97"/>
      <c r="E32" s="97"/>
      <c r="F32" s="98"/>
    </row>
    <row r="33" spans="1:6" x14ac:dyDescent="0.75">
      <c r="A33" s="96"/>
      <c r="B33" s="97"/>
      <c r="C33" s="97"/>
      <c r="D33" s="97"/>
      <c r="E33" s="97"/>
      <c r="F33" s="98"/>
    </row>
    <row r="34" spans="1:6" x14ac:dyDescent="0.75">
      <c r="A34" s="88"/>
      <c r="B34" s="98" t="s">
        <v>267</v>
      </c>
      <c r="C34" s="99"/>
      <c r="D34" s="98"/>
      <c r="E34" s="98"/>
      <c r="F34" s="98"/>
    </row>
    <row r="35" spans="1:6" ht="18" customHeight="1" x14ac:dyDescent="0.75">
      <c r="F35" s="1"/>
    </row>
    <row r="36" spans="1:6" x14ac:dyDescent="0.75">
      <c r="F36" s="1"/>
    </row>
    <row r="37" spans="1:6" x14ac:dyDescent="0.75">
      <c r="F37" s="1"/>
    </row>
    <row r="38" spans="1:6" x14ac:dyDescent="0.75">
      <c r="A38" s="1"/>
      <c r="B38" s="1"/>
      <c r="C38" s="2"/>
      <c r="D38" s="1"/>
      <c r="E38" s="1"/>
      <c r="F38" s="1"/>
    </row>
    <row r="39" spans="1:6" x14ac:dyDescent="0.75">
      <c r="A39" s="1"/>
      <c r="B39" s="1"/>
      <c r="C39" s="2"/>
      <c r="D39" s="1"/>
      <c r="E39" s="1"/>
      <c r="F39" s="1"/>
    </row>
    <row r="40" spans="1:6" x14ac:dyDescent="0.75">
      <c r="A40" s="1"/>
      <c r="B40" s="1"/>
      <c r="C40" s="2"/>
      <c r="D40" s="1"/>
      <c r="E40" s="1"/>
      <c r="F40" s="1"/>
    </row>
    <row r="41" spans="1:6" x14ac:dyDescent="0.75">
      <c r="A41" s="1"/>
      <c r="B41" s="1"/>
      <c r="C41" s="2"/>
      <c r="D41" s="1"/>
      <c r="E41" s="1"/>
      <c r="F41" s="1"/>
    </row>
    <row r="42" spans="1:6" x14ac:dyDescent="0.75">
      <c r="A42" s="1"/>
      <c r="B42" s="1"/>
      <c r="C42" s="2"/>
      <c r="D42" s="1"/>
      <c r="E42" s="1"/>
      <c r="F42" s="1"/>
    </row>
    <row r="43" spans="1:6" x14ac:dyDescent="0.75">
      <c r="A43" s="1"/>
      <c r="B43" s="1"/>
      <c r="C43" s="2"/>
      <c r="D43" s="1"/>
      <c r="E43" s="1"/>
      <c r="F43" s="1"/>
    </row>
    <row r="44" spans="1:6" x14ac:dyDescent="0.75">
      <c r="A44" s="1"/>
      <c r="B44" s="1"/>
      <c r="C44" s="2"/>
      <c r="D44" s="1"/>
      <c r="E44" s="1"/>
      <c r="F44" s="1"/>
    </row>
    <row r="45" spans="1:6" x14ac:dyDescent="0.75">
      <c r="A45" s="1"/>
      <c r="B45" s="1"/>
      <c r="C45" s="2"/>
      <c r="D45" s="1"/>
      <c r="E45" s="1"/>
      <c r="F45" s="1"/>
    </row>
    <row r="46" spans="1:6" x14ac:dyDescent="0.75">
      <c r="A46" s="1"/>
      <c r="B46" s="1"/>
      <c r="C46" s="2"/>
      <c r="D46" s="1"/>
      <c r="E46" s="1"/>
      <c r="F46" s="1"/>
    </row>
    <row r="47" spans="1:6" x14ac:dyDescent="0.75">
      <c r="A47" s="1"/>
      <c r="B47" s="1"/>
      <c r="C47" s="2"/>
      <c r="D47" s="1"/>
      <c r="E47" s="1"/>
      <c r="F47" s="1"/>
    </row>
    <row r="48" spans="1:6" x14ac:dyDescent="0.75">
      <c r="A48" s="1"/>
      <c r="B48" s="1"/>
      <c r="C48" s="2"/>
      <c r="D48" s="1"/>
      <c r="E48" s="1"/>
      <c r="F48" s="1"/>
    </row>
    <row r="49" spans="1:6" x14ac:dyDescent="0.75">
      <c r="A49" s="1"/>
      <c r="B49" s="1"/>
      <c r="C49" s="2"/>
      <c r="D49" s="1"/>
      <c r="E49" s="1"/>
      <c r="F49" s="1"/>
    </row>
    <row r="50" spans="1:6" x14ac:dyDescent="0.75">
      <c r="A50" s="1"/>
      <c r="B50" s="1"/>
      <c r="C50" s="2"/>
      <c r="D50" s="1"/>
      <c r="E50" s="1"/>
      <c r="F50" s="1"/>
    </row>
    <row r="51" spans="1:6" x14ac:dyDescent="0.75">
      <c r="A51" s="1"/>
      <c r="B51" s="1"/>
      <c r="C51" s="2"/>
      <c r="D51" s="1"/>
      <c r="E51" s="1"/>
      <c r="F51" s="1"/>
    </row>
    <row r="52" spans="1:6" x14ac:dyDescent="0.75">
      <c r="A52" s="1"/>
      <c r="B52" s="1"/>
      <c r="C52" s="2"/>
      <c r="D52" s="1"/>
      <c r="E52" s="1"/>
      <c r="F52" s="1"/>
    </row>
  </sheetData>
  <pageMargins left="0.7" right="0.7" top="0.75" bottom="0.75" header="0.3" footer="0.3"/>
  <pageSetup paperSize="9" scale="95" orientation="portrait" r:id="rId1"/>
  <colBreaks count="1" manualBreakCount="1">
    <brk id="4" max="25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90B0D-01D2-4C2C-B1FE-28E7F81BF5B4}">
  <dimension ref="A1:G85"/>
  <sheetViews>
    <sheetView tabSelected="1" workbookViewId="0">
      <selection activeCell="F9" sqref="F9"/>
    </sheetView>
  </sheetViews>
  <sheetFormatPr defaultColWidth="6.2265625" defaultRowHeight="13" x14ac:dyDescent="0.6"/>
  <cols>
    <col min="1" max="1" width="6.2265625" style="115"/>
    <col min="2" max="2" width="7.86328125" style="113" customWidth="1"/>
    <col min="3" max="3" width="52" style="115" customWidth="1"/>
    <col min="4" max="4" width="15" style="143" customWidth="1"/>
    <col min="5" max="5" width="14" style="144" customWidth="1"/>
    <col min="6" max="6" width="14.453125" style="144" customWidth="1"/>
    <col min="7" max="7" width="15.86328125" style="144" customWidth="1"/>
    <col min="8" max="16384" width="6.2265625" style="115"/>
  </cols>
  <sheetData>
    <row r="1" spans="1:7" ht="20.25" customHeight="1" x14ac:dyDescent="0.6">
      <c r="C1" s="387"/>
      <c r="D1" s="387"/>
      <c r="E1" s="387"/>
      <c r="F1" s="387"/>
      <c r="G1" s="387"/>
    </row>
    <row r="2" spans="1:7" ht="20.25" customHeight="1" x14ac:dyDescent="0.9">
      <c r="A2" s="82" t="s">
        <v>510</v>
      </c>
      <c r="B2" s="28" t="s">
        <v>511</v>
      </c>
      <c r="C2" s="114"/>
      <c r="D2" s="114"/>
      <c r="E2" s="114"/>
      <c r="F2" s="114"/>
      <c r="G2" s="114"/>
    </row>
    <row r="3" spans="1:7" ht="30" customHeight="1" x14ac:dyDescent="0.6">
      <c r="B3" s="116" t="s">
        <v>284</v>
      </c>
      <c r="C3" s="117" t="s">
        <v>285</v>
      </c>
      <c r="D3" s="117" t="s">
        <v>286</v>
      </c>
      <c r="E3" s="118" t="s">
        <v>287</v>
      </c>
      <c r="F3" s="118" t="s">
        <v>287</v>
      </c>
      <c r="G3" s="118" t="s">
        <v>287</v>
      </c>
    </row>
    <row r="4" spans="1:7" ht="20.25" customHeight="1" x14ac:dyDescent="0.6">
      <c r="B4" s="119" t="s">
        <v>288</v>
      </c>
      <c r="C4" s="119" t="s">
        <v>289</v>
      </c>
      <c r="D4" s="119"/>
      <c r="E4" s="120"/>
      <c r="F4" s="121"/>
      <c r="G4" s="122"/>
    </row>
    <row r="5" spans="1:7" ht="20.25" customHeight="1" x14ac:dyDescent="0.6">
      <c r="B5" s="119"/>
      <c r="C5" s="123" t="s">
        <v>290</v>
      </c>
      <c r="D5" s="123"/>
      <c r="E5" s="124"/>
      <c r="F5" s="125"/>
      <c r="G5" s="125"/>
    </row>
    <row r="6" spans="1:7" ht="30" customHeight="1" x14ac:dyDescent="0.6">
      <c r="B6" s="119"/>
      <c r="C6" s="123" t="s">
        <v>291</v>
      </c>
      <c r="D6" s="123"/>
      <c r="E6" s="124"/>
      <c r="F6" s="125"/>
      <c r="G6" s="125"/>
    </row>
    <row r="7" spans="1:7" ht="20.25" customHeight="1" x14ac:dyDescent="0.6">
      <c r="B7" s="126"/>
      <c r="C7" s="127"/>
      <c r="D7" s="127"/>
      <c r="E7" s="128"/>
      <c r="F7" s="129"/>
      <c r="G7" s="129"/>
    </row>
    <row r="8" spans="1:7" ht="20.25" customHeight="1" x14ac:dyDescent="0.6">
      <c r="B8" s="119" t="s">
        <v>292</v>
      </c>
      <c r="C8" s="119" t="s">
        <v>246</v>
      </c>
      <c r="D8" s="119"/>
      <c r="E8" s="124"/>
      <c r="F8" s="125"/>
      <c r="G8" s="125"/>
    </row>
    <row r="9" spans="1:7" ht="20.25" customHeight="1" x14ac:dyDescent="0.6">
      <c r="B9" s="119"/>
      <c r="C9" s="123" t="s">
        <v>293</v>
      </c>
      <c r="D9" s="123"/>
      <c r="E9" s="124"/>
      <c r="F9" s="130"/>
      <c r="G9" s="125"/>
    </row>
    <row r="10" spans="1:7" ht="20.25" customHeight="1" x14ac:dyDescent="0.6">
      <c r="B10" s="119"/>
      <c r="C10" s="123" t="s">
        <v>294</v>
      </c>
      <c r="D10" s="123"/>
      <c r="E10" s="124"/>
      <c r="F10" s="125"/>
      <c r="G10" s="125"/>
    </row>
    <row r="11" spans="1:7" ht="45.65" customHeight="1" x14ac:dyDescent="0.6">
      <c r="B11" s="123"/>
      <c r="C11" s="123" t="s">
        <v>295</v>
      </c>
      <c r="D11" s="123"/>
      <c r="E11" s="124"/>
      <c r="F11" s="130"/>
      <c r="G11" s="125"/>
    </row>
    <row r="12" spans="1:7" ht="20.25" customHeight="1" x14ac:dyDescent="0.6">
      <c r="B12" s="123"/>
      <c r="C12" s="123" t="s">
        <v>296</v>
      </c>
      <c r="D12" s="123"/>
      <c r="E12" s="124"/>
      <c r="F12" s="125"/>
      <c r="G12" s="125"/>
    </row>
    <row r="13" spans="1:7" ht="20.25" customHeight="1" x14ac:dyDescent="0.6">
      <c r="B13" s="127"/>
      <c r="C13" s="127"/>
      <c r="D13" s="127"/>
      <c r="E13" s="128"/>
      <c r="F13" s="129"/>
      <c r="G13" s="129"/>
    </row>
    <row r="14" spans="1:7" ht="20.25" customHeight="1" x14ac:dyDescent="0.6">
      <c r="B14" s="119" t="s">
        <v>297</v>
      </c>
      <c r="C14" s="119" t="s">
        <v>247</v>
      </c>
      <c r="D14" s="119"/>
      <c r="E14" s="124"/>
      <c r="F14" s="125"/>
      <c r="G14" s="125"/>
    </row>
    <row r="15" spans="1:7" ht="20.25" customHeight="1" x14ac:dyDescent="0.6">
      <c r="B15" s="119"/>
      <c r="C15" s="123" t="s">
        <v>298</v>
      </c>
      <c r="D15" s="123"/>
      <c r="E15" s="124"/>
      <c r="F15" s="125"/>
      <c r="G15" s="125"/>
    </row>
    <row r="16" spans="1:7" ht="45.65" customHeight="1" x14ac:dyDescent="0.6">
      <c r="B16" s="119"/>
      <c r="C16" s="123" t="s">
        <v>299</v>
      </c>
      <c r="D16" s="123"/>
      <c r="E16" s="124"/>
      <c r="F16" s="125"/>
      <c r="G16" s="125"/>
    </row>
    <row r="17" spans="2:7" ht="20.25" customHeight="1" x14ac:dyDescent="0.6">
      <c r="B17" s="119"/>
      <c r="C17" s="123" t="s">
        <v>300</v>
      </c>
      <c r="D17" s="123"/>
      <c r="E17" s="124"/>
      <c r="F17" s="125"/>
      <c r="G17" s="125"/>
    </row>
    <row r="18" spans="2:7" ht="20.25" customHeight="1" x14ac:dyDescent="0.6">
      <c r="B18" s="119"/>
      <c r="C18" s="123" t="s">
        <v>301</v>
      </c>
      <c r="D18" s="123"/>
      <c r="E18" s="124"/>
      <c r="F18" s="125"/>
      <c r="G18" s="125"/>
    </row>
    <row r="19" spans="2:7" ht="20.25" customHeight="1" x14ac:dyDescent="0.6">
      <c r="B19" s="123"/>
      <c r="C19" s="123" t="s">
        <v>302</v>
      </c>
      <c r="D19" s="123"/>
      <c r="E19" s="124"/>
      <c r="F19" s="125"/>
      <c r="G19" s="125"/>
    </row>
    <row r="20" spans="2:7" ht="20.25" customHeight="1" x14ac:dyDescent="0.6">
      <c r="B20" s="127"/>
      <c r="C20" s="127"/>
      <c r="D20" s="127"/>
      <c r="E20" s="128"/>
      <c r="F20" s="129"/>
      <c r="G20" s="129"/>
    </row>
    <row r="21" spans="2:7" ht="20.25" customHeight="1" x14ac:dyDescent="0.6">
      <c r="B21" s="119" t="s">
        <v>303</v>
      </c>
      <c r="C21" s="119" t="s">
        <v>304</v>
      </c>
      <c r="D21" s="119"/>
      <c r="E21" s="124"/>
      <c r="F21" s="125"/>
      <c r="G21" s="125"/>
    </row>
    <row r="22" spans="2:7" ht="20.25" customHeight="1" x14ac:dyDescent="0.6">
      <c r="B22" s="123"/>
      <c r="C22" s="123" t="s">
        <v>305</v>
      </c>
      <c r="D22" s="123"/>
      <c r="E22" s="124"/>
      <c r="F22" s="125"/>
      <c r="G22" s="125"/>
    </row>
    <row r="23" spans="2:7" ht="20.6" customHeight="1" x14ac:dyDescent="0.6">
      <c r="B23" s="123"/>
      <c r="C23" s="123" t="s">
        <v>306</v>
      </c>
      <c r="D23" s="123"/>
      <c r="E23" s="124"/>
      <c r="F23" s="125"/>
      <c r="G23" s="125"/>
    </row>
    <row r="24" spans="2:7" ht="30" customHeight="1" x14ac:dyDescent="0.6">
      <c r="B24" s="123"/>
      <c r="C24" s="123" t="s">
        <v>307</v>
      </c>
      <c r="D24" s="123"/>
      <c r="E24" s="124"/>
      <c r="F24" s="125"/>
      <c r="G24" s="125"/>
    </row>
    <row r="25" spans="2:7" ht="20.25" customHeight="1" x14ac:dyDescent="0.6">
      <c r="B25" s="123"/>
      <c r="C25" s="123" t="s">
        <v>308</v>
      </c>
      <c r="D25" s="123"/>
      <c r="E25" s="124"/>
      <c r="F25" s="125"/>
      <c r="G25" s="125"/>
    </row>
    <row r="26" spans="2:7" ht="20.25" customHeight="1" x14ac:dyDescent="0.6">
      <c r="B26" s="127"/>
      <c r="C26" s="127"/>
      <c r="D26" s="127"/>
      <c r="E26" s="128"/>
      <c r="F26" s="129"/>
      <c r="G26" s="129"/>
    </row>
    <row r="27" spans="2:7" ht="20.25" customHeight="1" x14ac:dyDescent="0.6">
      <c r="B27" s="119" t="s">
        <v>309</v>
      </c>
      <c r="C27" s="119" t="s">
        <v>310</v>
      </c>
      <c r="D27" s="119"/>
      <c r="E27" s="124"/>
      <c r="F27" s="125"/>
      <c r="G27" s="125"/>
    </row>
    <row r="28" spans="2:7" ht="20.25" customHeight="1" x14ac:dyDescent="0.6">
      <c r="B28" s="123"/>
      <c r="C28" s="123" t="s">
        <v>311</v>
      </c>
      <c r="D28" s="123"/>
      <c r="E28" s="124"/>
      <c r="F28" s="130"/>
      <c r="G28" s="125"/>
    </row>
    <row r="29" spans="2:7" ht="20.25" customHeight="1" x14ac:dyDescent="0.6">
      <c r="B29" s="123"/>
      <c r="C29" s="123" t="s">
        <v>312</v>
      </c>
      <c r="D29" s="123"/>
      <c r="E29" s="124"/>
      <c r="F29" s="130"/>
      <c r="G29" s="125"/>
    </row>
    <row r="30" spans="2:7" ht="20.25" customHeight="1" x14ac:dyDescent="0.6">
      <c r="B30" s="127"/>
      <c r="C30" s="127"/>
      <c r="D30" s="127"/>
      <c r="E30" s="128"/>
      <c r="F30" s="131"/>
      <c r="G30" s="129"/>
    </row>
    <row r="31" spans="2:7" ht="20.25" customHeight="1" x14ac:dyDescent="0.6">
      <c r="B31" s="119" t="s">
        <v>313</v>
      </c>
      <c r="C31" s="119" t="s">
        <v>314</v>
      </c>
      <c r="D31" s="119"/>
      <c r="E31" s="124"/>
      <c r="F31" s="130"/>
      <c r="G31" s="125"/>
    </row>
    <row r="32" spans="2:7" ht="20.25" customHeight="1" x14ac:dyDescent="0.6">
      <c r="B32" s="123"/>
      <c r="C32" s="123" t="s">
        <v>315</v>
      </c>
      <c r="D32" s="123"/>
      <c r="E32" s="124"/>
      <c r="F32" s="130"/>
      <c r="G32" s="125"/>
    </row>
    <row r="33" spans="2:7" ht="30" customHeight="1" x14ac:dyDescent="0.6">
      <c r="B33" s="123"/>
      <c r="C33" s="123" t="s">
        <v>316</v>
      </c>
      <c r="D33" s="123"/>
      <c r="E33" s="124"/>
      <c r="F33" s="130"/>
      <c r="G33" s="125"/>
    </row>
    <row r="34" spans="2:7" ht="40.1" customHeight="1" x14ac:dyDescent="0.6">
      <c r="B34" s="123"/>
      <c r="C34" s="123" t="s">
        <v>317</v>
      </c>
      <c r="D34" s="123"/>
      <c r="E34" s="124"/>
      <c r="F34" s="130"/>
      <c r="G34" s="125"/>
    </row>
    <row r="35" spans="2:7" ht="20.25" customHeight="1" x14ac:dyDescent="0.6">
      <c r="B35" s="123"/>
      <c r="C35" s="123" t="s">
        <v>318</v>
      </c>
      <c r="D35" s="123"/>
      <c r="E35" s="124"/>
      <c r="F35" s="130"/>
      <c r="G35" s="125"/>
    </row>
    <row r="36" spans="2:7" ht="20.25" customHeight="1" x14ac:dyDescent="0.6">
      <c r="B36" s="127"/>
      <c r="C36" s="127"/>
      <c r="D36" s="127"/>
      <c r="E36" s="128"/>
      <c r="F36" s="131"/>
      <c r="G36" s="129"/>
    </row>
    <row r="37" spans="2:7" ht="20.25" customHeight="1" x14ac:dyDescent="0.6">
      <c r="B37" s="119" t="s">
        <v>319</v>
      </c>
      <c r="C37" s="119" t="s">
        <v>320</v>
      </c>
      <c r="D37" s="119"/>
      <c r="E37" s="124"/>
      <c r="F37" s="130"/>
      <c r="G37" s="125"/>
    </row>
    <row r="38" spans="2:7" ht="30" customHeight="1" x14ac:dyDescent="0.6">
      <c r="B38" s="123"/>
      <c r="C38" s="123" t="s">
        <v>321</v>
      </c>
      <c r="D38" s="123"/>
      <c r="E38" s="124"/>
      <c r="F38" s="130"/>
      <c r="G38" s="125"/>
    </row>
    <row r="39" spans="2:7" ht="20.25" customHeight="1" x14ac:dyDescent="0.6">
      <c r="B39" s="127"/>
      <c r="C39" s="126"/>
      <c r="D39" s="126"/>
      <c r="E39" s="128"/>
      <c r="F39" s="131"/>
      <c r="G39" s="129"/>
    </row>
    <row r="40" spans="2:7" ht="20.25" customHeight="1" x14ac:dyDescent="0.6">
      <c r="B40" s="119" t="s">
        <v>322</v>
      </c>
      <c r="C40" s="119" t="s">
        <v>323</v>
      </c>
      <c r="D40" s="119"/>
      <c r="E40" s="124"/>
      <c r="F40" s="130"/>
      <c r="G40" s="125"/>
    </row>
    <row r="41" spans="2:7" ht="20.25" customHeight="1" x14ac:dyDescent="0.6">
      <c r="B41" s="123"/>
      <c r="C41" s="123" t="s">
        <v>324</v>
      </c>
      <c r="D41" s="123"/>
      <c r="E41" s="124"/>
      <c r="F41" s="130"/>
      <c r="G41" s="125"/>
    </row>
    <row r="42" spans="2:7" ht="20.25" customHeight="1" x14ac:dyDescent="0.6">
      <c r="B42" s="123"/>
      <c r="C42" s="123" t="s">
        <v>325</v>
      </c>
      <c r="D42" s="123"/>
      <c r="E42" s="124"/>
      <c r="F42" s="130"/>
      <c r="G42" s="125"/>
    </row>
    <row r="43" spans="2:7" ht="30" customHeight="1" x14ac:dyDescent="0.6">
      <c r="B43" s="123"/>
      <c r="C43" s="123" t="s">
        <v>326</v>
      </c>
      <c r="D43" s="123"/>
      <c r="E43" s="124"/>
      <c r="F43" s="130"/>
      <c r="G43" s="125"/>
    </row>
    <row r="44" spans="2:7" ht="20.25" customHeight="1" x14ac:dyDescent="0.6">
      <c r="B44" s="123"/>
      <c r="C44" s="123" t="s">
        <v>327</v>
      </c>
      <c r="D44" s="123"/>
      <c r="E44" s="124"/>
      <c r="F44" s="130"/>
      <c r="G44" s="125"/>
    </row>
    <row r="45" spans="2:7" ht="20.25" customHeight="1" x14ac:dyDescent="0.6">
      <c r="B45" s="127"/>
      <c r="C45" s="127"/>
      <c r="D45" s="127"/>
      <c r="E45" s="128"/>
      <c r="F45" s="131"/>
      <c r="G45" s="129"/>
    </row>
    <row r="46" spans="2:7" ht="20.25" customHeight="1" x14ac:dyDescent="0.6">
      <c r="B46" s="119" t="s">
        <v>328</v>
      </c>
      <c r="C46" s="119" t="s">
        <v>329</v>
      </c>
      <c r="D46" s="119"/>
      <c r="E46" s="124"/>
      <c r="F46" s="125"/>
      <c r="G46" s="125"/>
    </row>
    <row r="47" spans="2:7" ht="20.6" customHeight="1" x14ac:dyDescent="0.6">
      <c r="B47" s="123"/>
      <c r="C47" s="123" t="s">
        <v>330</v>
      </c>
      <c r="D47" s="123"/>
      <c r="E47" s="124"/>
      <c r="F47" s="125"/>
      <c r="G47" s="125"/>
    </row>
    <row r="48" spans="2:7" ht="20.25" customHeight="1" x14ac:dyDescent="0.6">
      <c r="B48" s="127"/>
      <c r="C48" s="127"/>
      <c r="D48" s="127"/>
      <c r="E48" s="128"/>
      <c r="F48" s="129"/>
      <c r="G48" s="129"/>
    </row>
    <row r="49" spans="2:7" ht="20.25" customHeight="1" x14ac:dyDescent="0.6">
      <c r="B49" s="119" t="s">
        <v>331</v>
      </c>
      <c r="C49" s="119" t="s">
        <v>332</v>
      </c>
      <c r="D49" s="119"/>
      <c r="E49" s="124"/>
      <c r="F49" s="125"/>
      <c r="G49" s="125"/>
    </row>
    <row r="50" spans="2:7" ht="30" customHeight="1" x14ac:dyDescent="0.6">
      <c r="B50" s="123"/>
      <c r="C50" s="123" t="s">
        <v>333</v>
      </c>
      <c r="D50" s="123"/>
      <c r="E50" s="124"/>
      <c r="F50" s="125"/>
      <c r="G50" s="125"/>
    </row>
    <row r="51" spans="2:7" ht="20.25" customHeight="1" x14ac:dyDescent="0.6">
      <c r="B51" s="127"/>
      <c r="C51" s="126"/>
      <c r="D51" s="126"/>
      <c r="E51" s="128"/>
      <c r="F51" s="129"/>
      <c r="G51" s="129"/>
    </row>
    <row r="52" spans="2:7" ht="20.25" customHeight="1" x14ac:dyDescent="0.6">
      <c r="B52" s="119" t="s">
        <v>334</v>
      </c>
      <c r="C52" s="119" t="s">
        <v>335</v>
      </c>
      <c r="D52" s="119"/>
      <c r="E52" s="124"/>
      <c r="F52" s="125"/>
      <c r="G52" s="125"/>
    </row>
    <row r="53" spans="2:7" ht="20.25" customHeight="1" x14ac:dyDescent="0.6">
      <c r="B53" s="123"/>
      <c r="C53" s="123" t="s">
        <v>336</v>
      </c>
      <c r="D53" s="123"/>
      <c r="E53" s="124"/>
      <c r="F53" s="125"/>
      <c r="G53" s="125"/>
    </row>
    <row r="54" spans="2:7" ht="20.6" customHeight="1" x14ac:dyDescent="0.6">
      <c r="B54" s="123"/>
      <c r="C54" s="123" t="s">
        <v>337</v>
      </c>
      <c r="D54" s="123"/>
      <c r="E54" s="124"/>
      <c r="F54" s="125"/>
      <c r="G54" s="125"/>
    </row>
    <row r="55" spans="2:7" ht="20.25" customHeight="1" x14ac:dyDescent="0.6">
      <c r="B55" s="127"/>
      <c r="C55" s="127"/>
      <c r="D55" s="127"/>
      <c r="E55" s="128"/>
      <c r="F55" s="129"/>
      <c r="G55" s="129"/>
    </row>
    <row r="56" spans="2:7" ht="20.25" customHeight="1" x14ac:dyDescent="0.6">
      <c r="B56" s="119" t="s">
        <v>338</v>
      </c>
      <c r="C56" s="119" t="s">
        <v>339</v>
      </c>
      <c r="D56" s="119"/>
      <c r="E56" s="124"/>
      <c r="F56" s="125"/>
      <c r="G56" s="125"/>
    </row>
    <row r="57" spans="2:7" ht="34.1" customHeight="1" x14ac:dyDescent="0.6">
      <c r="B57" s="123"/>
      <c r="C57" s="123" t="s">
        <v>340</v>
      </c>
      <c r="D57" s="123"/>
      <c r="E57" s="132"/>
      <c r="F57" s="125"/>
      <c r="G57" s="125"/>
    </row>
    <row r="58" spans="2:7" ht="20.25" customHeight="1" x14ac:dyDescent="0.6">
      <c r="B58" s="127"/>
      <c r="C58" s="127"/>
      <c r="D58" s="127"/>
      <c r="E58" s="128"/>
      <c r="F58" s="129"/>
      <c r="G58" s="129"/>
    </row>
    <row r="59" spans="2:7" ht="20.25" customHeight="1" x14ac:dyDescent="0.6">
      <c r="B59" s="119" t="s">
        <v>341</v>
      </c>
      <c r="C59" s="119" t="s">
        <v>342</v>
      </c>
      <c r="D59" s="119"/>
      <c r="E59" s="124"/>
      <c r="F59" s="125"/>
      <c r="G59" s="125"/>
    </row>
    <row r="60" spans="2:7" ht="30" customHeight="1" x14ac:dyDescent="0.6">
      <c r="B60" s="123"/>
      <c r="C60" s="123" t="s">
        <v>343</v>
      </c>
      <c r="D60" s="123"/>
      <c r="E60" s="124"/>
      <c r="F60" s="125"/>
      <c r="G60" s="125"/>
    </row>
    <row r="61" spans="2:7" ht="20.25" customHeight="1" x14ac:dyDescent="0.6">
      <c r="B61" s="123"/>
      <c r="C61" s="123" t="s">
        <v>344</v>
      </c>
      <c r="D61" s="123"/>
      <c r="E61" s="124"/>
      <c r="F61" s="125"/>
      <c r="G61" s="125"/>
    </row>
    <row r="62" spans="2:7" ht="20.25" customHeight="1" x14ac:dyDescent="0.6">
      <c r="B62" s="127"/>
      <c r="C62" s="127"/>
      <c r="D62" s="127"/>
      <c r="E62" s="128"/>
      <c r="F62" s="129"/>
      <c r="G62" s="129"/>
    </row>
    <row r="63" spans="2:7" ht="20.25" customHeight="1" x14ac:dyDescent="0.6">
      <c r="B63" s="119" t="s">
        <v>345</v>
      </c>
      <c r="C63" s="119" t="s">
        <v>346</v>
      </c>
      <c r="D63" s="119"/>
      <c r="E63" s="124"/>
      <c r="F63" s="125"/>
      <c r="G63" s="125"/>
    </row>
    <row r="64" spans="2:7" ht="20.25" customHeight="1" x14ac:dyDescent="0.6">
      <c r="B64" s="123"/>
      <c r="C64" s="123" t="s">
        <v>347</v>
      </c>
      <c r="D64" s="123"/>
      <c r="E64" s="124"/>
      <c r="F64" s="125"/>
      <c r="G64" s="125"/>
    </row>
    <row r="65" spans="2:7" ht="20.6" customHeight="1" x14ac:dyDescent="0.6">
      <c r="B65" s="123"/>
      <c r="C65" s="123" t="s">
        <v>348</v>
      </c>
      <c r="D65" s="123"/>
      <c r="E65" s="124"/>
      <c r="F65" s="125"/>
      <c r="G65" s="125"/>
    </row>
    <row r="66" spans="2:7" ht="30" customHeight="1" x14ac:dyDescent="0.6">
      <c r="B66" s="123"/>
      <c r="C66" s="123" t="s">
        <v>349</v>
      </c>
      <c r="D66" s="123"/>
      <c r="E66" s="124"/>
      <c r="F66" s="125"/>
      <c r="G66" s="125"/>
    </row>
    <row r="67" spans="2:7" ht="20.25" customHeight="1" x14ac:dyDescent="0.6">
      <c r="B67" s="123"/>
      <c r="C67" s="123"/>
      <c r="D67" s="123"/>
      <c r="E67" s="124"/>
      <c r="F67" s="133"/>
      <c r="G67" s="125"/>
    </row>
    <row r="68" spans="2:7" ht="20.25" customHeight="1" x14ac:dyDescent="0.6">
      <c r="B68" s="134"/>
      <c r="C68" s="135" t="s">
        <v>350</v>
      </c>
      <c r="D68" s="135"/>
      <c r="E68" s="136">
        <f>SUM(E4:E66)</f>
        <v>0</v>
      </c>
      <c r="F68" s="136">
        <f>SUM(F4:F66)</f>
        <v>0</v>
      </c>
      <c r="G68" s="137">
        <f>SUM(G4:G66)</f>
        <v>0</v>
      </c>
    </row>
    <row r="69" spans="2:7" ht="20.25" customHeight="1" x14ac:dyDescent="0.6">
      <c r="B69" s="123"/>
      <c r="C69" s="119"/>
      <c r="D69" s="119"/>
      <c r="E69" s="138"/>
      <c r="F69" s="133"/>
      <c r="G69" s="125"/>
    </row>
    <row r="70" spans="2:7" ht="20.25" customHeight="1" x14ac:dyDescent="0.6">
      <c r="B70" s="139"/>
      <c r="C70" s="140"/>
      <c r="D70" s="140"/>
      <c r="E70" s="114"/>
      <c r="F70" s="141"/>
      <c r="G70" s="142"/>
    </row>
    <row r="71" spans="2:7" ht="15.75" customHeight="1" x14ac:dyDescent="0.6"/>
    <row r="72" spans="2:7" ht="15.75" customHeight="1" x14ac:dyDescent="0.6"/>
    <row r="73" spans="2:7" ht="15.75" customHeight="1" x14ac:dyDescent="0.6"/>
    <row r="74" spans="2:7" ht="15.75" customHeight="1" x14ac:dyDescent="0.6"/>
    <row r="75" spans="2:7" ht="15.75" customHeight="1" x14ac:dyDescent="0.6"/>
    <row r="76" spans="2:7" ht="15.75" customHeight="1" x14ac:dyDescent="0.6"/>
    <row r="77" spans="2:7" ht="15.75" customHeight="1" x14ac:dyDescent="0.6"/>
    <row r="78" spans="2:7" ht="15.75" customHeight="1" x14ac:dyDescent="0.6"/>
    <row r="79" spans="2:7" ht="15.75" customHeight="1" x14ac:dyDescent="0.6"/>
    <row r="80" spans="2:7" ht="15.75" customHeight="1" x14ac:dyDescent="0.6"/>
    <row r="81" ht="15.75" customHeight="1" x14ac:dyDescent="0.6"/>
    <row r="82" ht="15.75" customHeight="1" x14ac:dyDescent="0.6"/>
    <row r="83" ht="15.75" customHeight="1" x14ac:dyDescent="0.6"/>
    <row r="84" ht="15.75" customHeight="1" x14ac:dyDescent="0.6"/>
    <row r="85" ht="15.75" customHeight="1" x14ac:dyDescent="0.6"/>
  </sheetData>
  <mergeCells count="1">
    <mergeCell ref="C1:G1"/>
  </mergeCells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A5EB395665EF42964BD014277C8C4C" ma:contentTypeVersion="5" ma:contentTypeDescription="Create a new document." ma:contentTypeScope="" ma:versionID="0d300d2737864103a7a45d8484a0c0fd">
  <xsd:schema xmlns:xsd="http://www.w3.org/2001/XMLSchema" xmlns:xs="http://www.w3.org/2001/XMLSchema" xmlns:p="http://schemas.microsoft.com/office/2006/metadata/properties" xmlns:ns3="349883a5-a415-4251-90d8-a6516a25294b" xmlns:ns4="6d57b360-d440-4e03-aac8-b762cda5169c" targetNamespace="http://schemas.microsoft.com/office/2006/metadata/properties" ma:root="true" ma:fieldsID="b675e7d1cfeb7005b141384f01de8599" ns3:_="" ns4:_="">
    <xsd:import namespace="349883a5-a415-4251-90d8-a6516a25294b"/>
    <xsd:import namespace="6d57b360-d440-4e03-aac8-b762cda5169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9883a5-a415-4251-90d8-a6516a252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57b360-d440-4e03-aac8-b762cda516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6A1A85-855B-429B-BB75-4D3B11E1A346}">
  <ds:schemaRefs>
    <ds:schemaRef ds:uri="http://purl.org/dc/terms/"/>
    <ds:schemaRef ds:uri="349883a5-a415-4251-90d8-a6516a25294b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6d57b360-d440-4e03-aac8-b762cda5169c"/>
  </ds:schemaRefs>
</ds:datastoreItem>
</file>

<file path=customXml/itemProps2.xml><?xml version="1.0" encoding="utf-8"?>
<ds:datastoreItem xmlns:ds="http://schemas.openxmlformats.org/officeDocument/2006/customXml" ds:itemID="{170FF02E-2A24-4F4F-9F95-E5C33DB6A0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633890-0760-43C4-8FE2-24871DBD48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9883a5-a415-4251-90d8-a6516a25294b"/>
    <ds:schemaRef ds:uri="6d57b360-d440-4e03-aac8-b762cda516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8</vt:i4>
      </vt:variant>
    </vt:vector>
  </HeadingPairs>
  <TitlesOfParts>
    <vt:vector size="26" baseType="lpstr">
      <vt:lpstr>Substructure</vt:lpstr>
      <vt:lpstr>Superstructure</vt:lpstr>
      <vt:lpstr>Roofing</vt:lpstr>
      <vt:lpstr>Carpentry + Iron</vt:lpstr>
      <vt:lpstr>Plumbing</vt:lpstr>
      <vt:lpstr>Electricals</vt:lpstr>
      <vt:lpstr>Tiling</vt:lpstr>
      <vt:lpstr>Painting</vt:lpstr>
      <vt:lpstr>Labour BoQ &amp; Work Plan</vt:lpstr>
      <vt:lpstr>Layout</vt:lpstr>
      <vt:lpstr>Section A-A</vt:lpstr>
      <vt:lpstr>Take- Off</vt:lpstr>
      <vt:lpstr>Sheet2</vt:lpstr>
      <vt:lpstr>Sheet9</vt:lpstr>
      <vt:lpstr>Sheet10</vt:lpstr>
      <vt:lpstr>Sheet11</vt:lpstr>
      <vt:lpstr>Sheet12</vt:lpstr>
      <vt:lpstr>Sheet13</vt:lpstr>
      <vt:lpstr>'Carpentry + Iron'!Print_Area</vt:lpstr>
      <vt:lpstr>Electricals!Print_Area</vt:lpstr>
      <vt:lpstr>Painting!Print_Area</vt:lpstr>
      <vt:lpstr>Plumbing!Print_Area</vt:lpstr>
      <vt:lpstr>Roofing!Print_Area</vt:lpstr>
      <vt:lpstr>Substructure!Print_Area</vt:lpstr>
      <vt:lpstr>Superstructure!Print_Area</vt:lpstr>
      <vt:lpstr>Tiling!Print_Area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Pherry Mwiinga</dc:creator>
  <cp:lastModifiedBy>Langton Pfaira</cp:lastModifiedBy>
  <cp:lastPrinted>2024-04-10T12:56:15Z</cp:lastPrinted>
  <dcterms:created xsi:type="dcterms:W3CDTF">2022-07-26T08:44:04Z</dcterms:created>
  <dcterms:modified xsi:type="dcterms:W3CDTF">2024-04-25T12:58:31Z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0x0101008DA5EB395665EF42964BD014277C8C4C</vt:lpwstr>
  </property>
</Properties>
</file>